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ΝΠΣ\"/>
    </mc:Choice>
  </mc:AlternateContent>
  <bookViews>
    <workbookView xWindow="0" yWindow="0" windowWidth="20490" windowHeight="7275" activeTab="1"/>
  </bookViews>
  <sheets>
    <sheet name="Sheet1" sheetId="1" r:id="rId1"/>
    <sheet name="Sheet2" sheetId="2" r:id="rId2"/>
  </sheets>
  <calcPr calcId="162913"/>
</workbook>
</file>

<file path=xl/calcChain.xml><?xml version="1.0" encoding="utf-8"?>
<calcChain xmlns="http://schemas.openxmlformats.org/spreadsheetml/2006/main">
  <c r="B324" i="2" l="1"/>
  <c r="B300" i="2"/>
  <c r="B276" i="2"/>
  <c r="B250" i="2"/>
  <c r="B218" i="2"/>
  <c r="B160" i="2"/>
  <c r="B200" i="2"/>
  <c r="B181" i="2"/>
  <c r="B138" i="2"/>
  <c r="B125" i="2"/>
  <c r="B115" i="2"/>
  <c r="B106" i="2"/>
  <c r="B87" i="2"/>
  <c r="B73" i="2"/>
  <c r="B58" i="2"/>
  <c r="B43" i="2"/>
  <c r="B29" i="2"/>
  <c r="B10" i="2"/>
  <c r="F40" i="2" l="1"/>
  <c r="F318" i="2" l="1"/>
  <c r="D317" i="2"/>
  <c r="F295" i="2"/>
  <c r="D293" i="2"/>
  <c r="F273" i="2"/>
  <c r="D273" i="2"/>
  <c r="F242" i="2"/>
  <c r="D242" i="2"/>
  <c r="F217" i="2"/>
  <c r="D217" i="2"/>
  <c r="F200" i="2"/>
  <c r="D200" i="2"/>
  <c r="F183" i="2"/>
  <c r="D183" i="2"/>
  <c r="F163" i="2"/>
  <c r="D163" i="2"/>
  <c r="F137" i="2"/>
  <c r="D137" i="2"/>
  <c r="F127" i="2"/>
  <c r="D127" i="2"/>
  <c r="D116" i="2"/>
  <c r="F116" i="2"/>
  <c r="F106" i="2"/>
  <c r="D106" i="2"/>
  <c r="F98" i="2"/>
  <c r="F139" i="2" s="1"/>
  <c r="D98" i="2"/>
  <c r="D108" i="2" s="1"/>
  <c r="F86" i="2"/>
  <c r="D86" i="2"/>
  <c r="F74" i="2"/>
  <c r="D74" i="2"/>
  <c r="F58" i="2"/>
  <c r="D58" i="2"/>
  <c r="D40" i="2"/>
  <c r="F27" i="2"/>
  <c r="D27" i="2"/>
  <c r="F14" i="2"/>
  <c r="D14" i="2"/>
  <c r="D118" i="2" l="1"/>
  <c r="D129" i="2"/>
  <c r="D139" i="2"/>
  <c r="F118" i="2"/>
  <c r="F108" i="2"/>
  <c r="F129" i="2"/>
</calcChain>
</file>

<file path=xl/sharedStrings.xml><?xml version="1.0" encoding="utf-8"?>
<sst xmlns="http://schemas.openxmlformats.org/spreadsheetml/2006/main" count="930" uniqueCount="266">
  <si>
    <t>Εξάμηνο</t>
  </si>
  <si>
    <t>Ανάλυση Ι, Γραμμική Άλγεβρα</t>
  </si>
  <si>
    <t>Τεχνικά Υλικά</t>
  </si>
  <si>
    <t>Γεωλογία Μηχανικού</t>
  </si>
  <si>
    <t>Τεχνικό σχέδιο, Στοιχεία Αρχιτεκτονικής</t>
  </si>
  <si>
    <t>Μαθήματα</t>
  </si>
  <si>
    <t>Ώρες νέου</t>
  </si>
  <si>
    <t>Ώρες παλιού</t>
  </si>
  <si>
    <t>Σχεδίαση Τεχνικών Έργων με Η/Υ</t>
  </si>
  <si>
    <t>Παραστατική Γεωμετρία</t>
  </si>
  <si>
    <t>Εισαγωγή στην Ενεργειακή Τεχνολογία</t>
  </si>
  <si>
    <t>Ιστορία της Αρχιτεκτονικής</t>
  </si>
  <si>
    <t>Ανάλυση Κύκλου Ζωής Έργων Πολιτικού Μηχανικού</t>
  </si>
  <si>
    <t>1ο</t>
  </si>
  <si>
    <t>Ανάλυση ΙΙ</t>
  </si>
  <si>
    <t>Τεχνική Μηχανική ΙΙΙ</t>
  </si>
  <si>
    <t>Τεχνική Μηχανική 1</t>
  </si>
  <si>
    <t>Διαφορικές Εξισώσεις &amp; Μερικές Διαφορικές</t>
  </si>
  <si>
    <t>Οικολογία</t>
  </si>
  <si>
    <t>Οικοδομική</t>
  </si>
  <si>
    <t>Τεχνική Μηχανική ΙΙ</t>
  </si>
  <si>
    <t>2ο</t>
  </si>
  <si>
    <t>4+2</t>
  </si>
  <si>
    <t>Αντοχή Υλικών</t>
  </si>
  <si>
    <t>Αριθμητική Ανάλυση</t>
  </si>
  <si>
    <t>Περιβαλλοντική Τεχνολογία</t>
  </si>
  <si>
    <t>Γεωδαισία</t>
  </si>
  <si>
    <t>Φυσική</t>
  </si>
  <si>
    <t>Μέθοδοι Επίλυσης με Η/Υ</t>
  </si>
  <si>
    <t>3ο</t>
  </si>
  <si>
    <t>Στατική Ι</t>
  </si>
  <si>
    <t>Μηχανική των Ρευστών</t>
  </si>
  <si>
    <t>Οργάνωση &amp; Ασφάλεια Εργοταξίων-Δομικές Μηχανές</t>
  </si>
  <si>
    <t>Εδαφομηχανική Ι</t>
  </si>
  <si>
    <t>Πιθανότητες &amp; Στατιστική</t>
  </si>
  <si>
    <t>Εφαρμοσμένη Οικονομική</t>
  </si>
  <si>
    <t>Τεχνικό Δίκαιο</t>
  </si>
  <si>
    <t>Μηχανική του Συνεχούς Μέσου</t>
  </si>
  <si>
    <t>Προγραμματισμός Η/Υ</t>
  </si>
  <si>
    <t>4ο</t>
  </si>
  <si>
    <t>Οπλισμένο Σκυρόδεμα Ι</t>
  </si>
  <si>
    <t>Τεχνική Υδρολογία</t>
  </si>
  <si>
    <t>Γεωμετρικός Σχεδιασμός Οδών</t>
  </si>
  <si>
    <t>Εδαφομηχανική ΙΙ</t>
  </si>
  <si>
    <t>Επιχειρησιακή Έρευνα &amp; Βελτιστοποίηση</t>
  </si>
  <si>
    <t>5ο</t>
  </si>
  <si>
    <t>Στατική ΙΙ</t>
  </si>
  <si>
    <t>Τεχνική Γεωλογία</t>
  </si>
  <si>
    <t>Οπλισμένο Σκυρόδεμα ΙΙ</t>
  </si>
  <si>
    <t>Θεμελιώσεις</t>
  </si>
  <si>
    <t>Σιδηρές Κατασκευές Ι</t>
  </si>
  <si>
    <t>Κατασκευή Οδών</t>
  </si>
  <si>
    <t>Υδραυλική και Υδραυλικά Έργα</t>
  </si>
  <si>
    <t>Στατική ΙΙΙ</t>
  </si>
  <si>
    <t>6ο</t>
  </si>
  <si>
    <t>Αντισεισμικός Σχεδιασμός</t>
  </si>
  <si>
    <t>Θαλάσσια Υδραυλική και Λιμενικά Έργα</t>
  </si>
  <si>
    <t>Σχεδιασμός Μεταφορικών Συστημάτων</t>
  </si>
  <si>
    <t>Διαχείριση Τεχνικών Έργων</t>
  </si>
  <si>
    <t>7ο κορμός</t>
  </si>
  <si>
    <t>Σιδηρές Κατασκευές ΙΙ</t>
  </si>
  <si>
    <t>7ο - Δ</t>
  </si>
  <si>
    <t>Στατική 4</t>
  </si>
  <si>
    <t>7ο - Υ</t>
  </si>
  <si>
    <t>7ο- Γ</t>
  </si>
  <si>
    <t>7ο- Σ</t>
  </si>
  <si>
    <t>Υδραυλική Ανοικτών Αγωγών και Ποταμών</t>
  </si>
  <si>
    <t>Κυκλοφοριακή Ροή</t>
  </si>
  <si>
    <t>Γεφυροποιία I</t>
  </si>
  <si>
    <t>Σύμμικτες Κατασκευές</t>
  </si>
  <si>
    <t>Πλαστική Ανάλυση Φορέων</t>
  </si>
  <si>
    <t>Υπολογιστική Ρευστοδυναμική</t>
  </si>
  <si>
    <t>Έλεγχος και Διασφάλιση Ποιότητας</t>
  </si>
  <si>
    <t>Αξιοπιστία και Ανάλυση Διακινδύνευσης Κατασκευών</t>
  </si>
  <si>
    <t>Ανανεώσιμη Ενέργεια και Υδροηλεκτρικά Έργα</t>
  </si>
  <si>
    <t>Τεχνικά Υλικά ΙΙ</t>
  </si>
  <si>
    <t>Μιγαδική Ανάλυση</t>
  </si>
  <si>
    <t>Στατική V</t>
  </si>
  <si>
    <t>8o- Δ</t>
  </si>
  <si>
    <t>Ανάλυση Φορέων με Πεπερασμένα Στοιχεία</t>
  </si>
  <si>
    <t>Ξύλινες Κατασκευές</t>
  </si>
  <si>
    <t>Ελαφρές Μεταλλικές Κατασκευές</t>
  </si>
  <si>
    <t>Τεχνική Σεισμολογία</t>
  </si>
  <si>
    <t>Σιδηρές Κατασκευές ΙΙΙ</t>
  </si>
  <si>
    <t>Υπόγεια Ύδατα</t>
  </si>
  <si>
    <t>Ακτομηχανική και Παράκτια Έργα</t>
  </si>
  <si>
    <t>Υγειονομική Τεχνολογία</t>
  </si>
  <si>
    <t>Διαχείριση Πλημμυρικού Κινδύνου</t>
  </si>
  <si>
    <t>Ειδικά Γεωτεχνικά Έργα</t>
  </si>
  <si>
    <t>Υδραυλικές Κατασκευές &amp; Φράγματα</t>
  </si>
  <si>
    <t>Εγγειοβελτιωτικά Έργα</t>
  </si>
  <si>
    <t>8o- Υ</t>
  </si>
  <si>
    <t>Αστικά Οδικά Δίκτυα</t>
  </si>
  <si>
    <t>Σιδηροδρομική Τεχνική</t>
  </si>
  <si>
    <t>Αξιολόγηση και Συντήρηση Οδοστρωμάτων</t>
  </si>
  <si>
    <t>Ειδικά Κεφάλαια Οδοποιίας</t>
  </si>
  <si>
    <t>Σχεδιασμών Αστικών Συγκοινωνιών</t>
  </si>
  <si>
    <t>8ο- Σ</t>
  </si>
  <si>
    <t>Οδοστρώματα</t>
  </si>
  <si>
    <t>Υπολογιστική Γεωτεχνική</t>
  </si>
  <si>
    <t>Ειδικά Θέματα Θεμελιώσεων</t>
  </si>
  <si>
    <t>8ο- Γ</t>
  </si>
  <si>
    <t>Οπλισμένο Σκυρόδεμα ΙΙΙ</t>
  </si>
  <si>
    <t>Ολοκληρωμένο Θέμα Δομοστατικού Σχεδιασμού</t>
  </si>
  <si>
    <t>Προεντεταμένο Σκυρόδεμα</t>
  </si>
  <si>
    <t>Γεφυρoποιία ΙΙ</t>
  </si>
  <si>
    <t>Αντισεισμικός Σχεδιασμός ΙΙ</t>
  </si>
  <si>
    <t>Μηχανική της Τοιχοποιίας</t>
  </si>
  <si>
    <t>Αντισεισμική Αποτίμηση - Ενίσχυση Υφιστάμενων Κατασκευών</t>
  </si>
  <si>
    <t>Μη Γραμμική Συμπεριφορά Μεταλλικών Κατασκευών</t>
  </si>
  <si>
    <t>Σύνθετα Υλικά</t>
  </si>
  <si>
    <t>Στοχαστικές Μέθοδοι</t>
  </si>
  <si>
    <t>Εδαφοδυναμική</t>
  </si>
  <si>
    <t>Αλληλεπίδραση Εδάφους - Κατασκευής</t>
  </si>
  <si>
    <t>Ειδικά Θέματα Πεπερασμένων Στοιχείων</t>
  </si>
  <si>
    <t>Ειδικά Κεφάλαια Οπλισμένου Σκυροδέματος</t>
  </si>
  <si>
    <t>Περιβαλλοντικές Επιπτώσεις</t>
  </si>
  <si>
    <t>Συνοριακά Στοιχεία</t>
  </si>
  <si>
    <t>Τεχνολογία ΒΙΜ</t>
  </si>
  <si>
    <t>Ολοκληρωμένο Θέμα Υδραυλικού Σχεδιασμού</t>
  </si>
  <si>
    <t>Πειραματική Υδραυλική</t>
  </si>
  <si>
    <t>Εγκαταστάσεις Επεξεργασίας και Διάθεσης Αστικών Αποβλήτων</t>
  </si>
  <si>
    <t>Ειδικά Θέματα Λιμενικών Έργων</t>
  </si>
  <si>
    <t>Έργα Ανοικτής Θάλασσας</t>
  </si>
  <si>
    <t>Περιβαλλοντική Υδραυλική</t>
  </si>
  <si>
    <t>Διαχείριση Υδατικών Πόρων</t>
  </si>
  <si>
    <t>Οικολογικά Μοντέλα Επιφανειακών Υδάτων</t>
  </si>
  <si>
    <t>9ο- Δ</t>
  </si>
  <si>
    <t>9ο- Υ</t>
  </si>
  <si>
    <t>Διαχείριση Κυκλοφορίας και Οδική Ασφάλεια</t>
  </si>
  <si>
    <t>Σχεδιασμός και Διαχείριση Αεροδρομίων</t>
  </si>
  <si>
    <t>Συνδυασμένες Μεταφορές-Ειδικά Συστήματα</t>
  </si>
  <si>
    <t>Ολοκληρωμένο Θέμα Συγκοινωνιακού Σχεδιασμού</t>
  </si>
  <si>
    <t>Μέθοδοι Ανάλυσης στην Κυκλοφοριακή Τεχνική</t>
  </si>
  <si>
    <t>Ειδικά Θέματα Οδοστρωμάτων</t>
  </si>
  <si>
    <t>Ποσοτικές Μέθοδοι στις Μεταφορές</t>
  </si>
  <si>
    <t>9ο- Σ</t>
  </si>
  <si>
    <t>Βραχομηχανική-Σήραγγες</t>
  </si>
  <si>
    <t>Ολοκληρωμένο Θέμα Γεωτεχνικού Σχεδιασμού</t>
  </si>
  <si>
    <t>Περιβαλλοντική Γεωτεχνική</t>
  </si>
  <si>
    <t>9ο- Γ</t>
  </si>
  <si>
    <t>ΕΞΑΜΗΝΟ 1</t>
  </si>
  <si>
    <t>ΠΡΟΤΑΣΗ ΕΠΣ</t>
  </si>
  <si>
    <t>ΤΙΤΛΟΣ</t>
  </si>
  <si>
    <t>ΩΡΕΣ</t>
  </si>
  <si>
    <t>ΕΝΑΛΛΑΚΤΙΚΗ ΠΡΟΤΑΣΗ</t>
  </si>
  <si>
    <t>ΕΞΑΜΗΝΟ 2</t>
  </si>
  <si>
    <r>
      <t>3</t>
    </r>
    <r>
      <rPr>
        <sz val="11"/>
        <color theme="6" tint="-0.499984740745262"/>
        <rFont val="Calibri"/>
        <family val="2"/>
        <charset val="161"/>
        <scheme val="minor"/>
      </rPr>
      <t>+1</t>
    </r>
  </si>
  <si>
    <t xml:space="preserve">Δυναμική του Στερεού Σώματος </t>
  </si>
  <si>
    <t>Λογισμός Πολλών Μεταβλητών</t>
  </si>
  <si>
    <t>Διαφορικές Εξισώσεις</t>
  </si>
  <si>
    <t>Τεχνικά Υλικά Ι</t>
  </si>
  <si>
    <t>Στοιχεία Αρχιτεκτονικής &amp; Αρχιτεκτονική Σύνθεση</t>
  </si>
  <si>
    <t>Οικολογία και Χημεία για Πολιτικούς Μχανικούς</t>
  </si>
  <si>
    <t>Γενική Οικοδομική &amp; Σχέδιο</t>
  </si>
  <si>
    <t>Στοιχεία Αρχιτεκτονικής &amp; Σχέδιο</t>
  </si>
  <si>
    <t>Μηχανική του Στερεού Σώματος</t>
  </si>
  <si>
    <t>Μαθηματική Ανάλυση &amp; Γραμμική Άλγεβρα</t>
  </si>
  <si>
    <t>Τεχνικά Υλικά 1</t>
  </si>
  <si>
    <t>Γενική Οικοδομική</t>
  </si>
  <si>
    <t>Μηχανική του Παραμορφωσίμου Σώματος &amp; Αντοχή Υλικών</t>
  </si>
  <si>
    <t>Μηχανική του Παραμορφωσίμου Σώματος</t>
  </si>
  <si>
    <t>ΕΞΑΜΗΝΟ 3</t>
  </si>
  <si>
    <t>ΕΞΑΜΗΝΟ 4</t>
  </si>
  <si>
    <t>Στατική Ανάλυση Ισοστατικών Φορέων</t>
  </si>
  <si>
    <t xml:space="preserve">Οργάνωση &amp; Ασφάλεια Εργοταξίων-Δομικές Μηχανές </t>
  </si>
  <si>
    <t>Στατική Ανάλυση Υπερστατικών Φορέων</t>
  </si>
  <si>
    <t xml:space="preserve">Τεχνική Υδρολογία </t>
  </si>
  <si>
    <t>ΕΞΑΜΗΝΟ 5</t>
  </si>
  <si>
    <t>ΕΞΑΜΗΝΟ 6</t>
  </si>
  <si>
    <t>Μητρωική Στατική - Πεπερασμένα Στοιχεία για Ραβδωτούς Φορείς</t>
  </si>
  <si>
    <t>ΕΞΑΜΗΝΟ 7 (ΚΟΡΜΟΣ)</t>
  </si>
  <si>
    <t>Σιδηρές Κατασκευές 2</t>
  </si>
  <si>
    <t>Οπλισμένο Σκυρόδεμα 2</t>
  </si>
  <si>
    <t>ΕΞΑΜΗΝΟ 7 (ΔΟΜΟΣΤΑΤΙΚΟΙ)</t>
  </si>
  <si>
    <t>Δυναμική των Κατασκευών</t>
  </si>
  <si>
    <t>Οπλισμένο Σκυρόδεμα 3</t>
  </si>
  <si>
    <t>Πειραματική Εδαφομηχανική</t>
  </si>
  <si>
    <t>ΕΞΑΜΗΝΟ 7 (ΥΔΡΑΥΛΙΚΟΙ)</t>
  </si>
  <si>
    <t>ΕΞΑΜΗΝΟ 7 (ΣΥΓΚΟΙΝΩΝΙΟΛΟΓΟΙ)</t>
  </si>
  <si>
    <t>Σχεδιασμός Οδοστρωμάτων Οδών και Αεροδρομίων</t>
  </si>
  <si>
    <t>ΕΞΑΜΗΝΟ 7 (ΓΕΩΤΕΧΝΙΚΟΙ)</t>
  </si>
  <si>
    <t xml:space="preserve">Ειδικά Θέματα Θεμελιώσεων </t>
  </si>
  <si>
    <t>ΕΞΑΜΗΝΟ 8 (ΔΟΜΟΣΤΑΤΙΚΟΙ)</t>
  </si>
  <si>
    <t>Αριθμητικά Μοντέλα (Modeling) Δομικών Έργων</t>
  </si>
  <si>
    <t>ΕΞΑΜΗΝΟ 8 (ΥΔΡΑΥΛΙΚΟΙ)</t>
  </si>
  <si>
    <t xml:space="preserve">Εγγειοβελτιωτικά Έργα </t>
  </si>
  <si>
    <t>ΕΞΑΜΗΝΟ 8 (ΣΥΓΚΟΙΝΩΝΙΟΛΟΓΟΙ)</t>
  </si>
  <si>
    <t xml:space="preserve">Σιδηροδρομική Τεχνική </t>
  </si>
  <si>
    <t>ΕΞΑΜΗΝΟ 8 (ΓΕΩΤΕΧΝΙΚΟΙ)</t>
  </si>
  <si>
    <t xml:space="preserve">Περιβαλλοντικές Επιπτώσεις </t>
  </si>
  <si>
    <t>ΕΞΑΜΗΝΟ 9 (ΔΟΜΟΣΤΑΤΙΚΟΙ)</t>
  </si>
  <si>
    <t>ΕΞΑΜΗΝΟ 9 (ΥΔΡΑΥΛΙΚΟΙ)</t>
  </si>
  <si>
    <t>ΕΞΑΜΗΝΟ 9 (ΣΥΓΚΟΙΝΩΝΙΟΛΟΓΟΙ)</t>
  </si>
  <si>
    <t>ΕΞΑΜΗΝΟ 9 (ΓΕΩΤΕΧΝΙΚΟΙ)</t>
  </si>
  <si>
    <t xml:space="preserve">Περιβαλλοντική Γεωτεχνική </t>
  </si>
  <si>
    <t>Κάτι δεν πάει καλά με την ύλη των μαθημάτων της ΜΤΡ, Πρώην Υδραυλικής, Πρώην Αστικών Υδραυλικών Εργων.</t>
  </si>
  <si>
    <t>ΠΑΡΟΝ Π.Σ.</t>
  </si>
  <si>
    <t>Γραμμική Άλγεβρα</t>
  </si>
  <si>
    <t>Μαθηματική Ανάλυση Ι</t>
  </si>
  <si>
    <t>Τεχνική Μηχανική Ι (Στατική του στερεού σώματος)</t>
  </si>
  <si>
    <t>Τεχνικό Σχέδιο</t>
  </si>
  <si>
    <t>Αρχές Οικολογίας &amp; Περιβαλλοντικής Χημείας</t>
  </si>
  <si>
    <t>Δομικές Μηχανές και Κατασκευαστικές Μέθοδοι</t>
  </si>
  <si>
    <t>Μαθηματική Ανάλυση ΙΙ</t>
  </si>
  <si>
    <t>Τεχνική Μηχανική II (Μηχανική του Παραμορφωσίμου Σώματος)</t>
  </si>
  <si>
    <t>Στοιχεία Φιλοσοφίας και Θεωρίας Γνώσεων</t>
  </si>
  <si>
    <t>Σχεδίαση Έργων Πολιτικού Μηχανικού με Η/Υ</t>
  </si>
  <si>
    <t>Αντοχή των Υλικών</t>
  </si>
  <si>
    <t>Στοιχεία Αρχιτεκτονικής</t>
  </si>
  <si>
    <t>Τεχνική Μηχανική ΙΙΙ (Δυναμική του Στερεού Σώματος)</t>
  </si>
  <si>
    <t>Πολεοδομία - Χωροταξία</t>
  </si>
  <si>
    <t>Γεωδαιτικές Εφαρμογές</t>
  </si>
  <si>
    <t>Μερικές Διαφορικές Εξισώσεις &amp; Μιγαδικές Συναρτήσεις</t>
  </si>
  <si>
    <t>Πιθανότητες - Στατιστική</t>
  </si>
  <si>
    <t>Πειραματική Αντοχή Υλικών</t>
  </si>
  <si>
    <t>Εφαρμοσμένη Υδραυλική</t>
  </si>
  <si>
    <t>Οδοποιΐα Ι</t>
  </si>
  <si>
    <t>Εισαγωγή στη Βελτιστοποίηση Συστημάτων</t>
  </si>
  <si>
    <t>Εφαρμογές Η/Υ</t>
  </si>
  <si>
    <t>Προχωρημένη Αριθμητική Ανάλυση</t>
  </si>
  <si>
    <t>Αστικά Υδραυλικά Έργα</t>
  </si>
  <si>
    <t>Εισαγωγή στο Σιδηροπαγές Σκυρόδεμα</t>
  </si>
  <si>
    <t>Οδοποιΐα ΙΙ</t>
  </si>
  <si>
    <t>Σιδηροπαγές Σκυρόδεμα</t>
  </si>
  <si>
    <t>Στοιχεία Δικαίου και Τεχνικής Νομοθεσίας</t>
  </si>
  <si>
    <t>Ειδικά Θέματα Οικοδομικής</t>
  </si>
  <si>
    <t>Κτιριολογία</t>
  </si>
  <si>
    <t>Στατική IV</t>
  </si>
  <si>
    <t>Αντισεισμικές Κατασκευές</t>
  </si>
  <si>
    <t>Αντισεισμική Τεχνολογία 1</t>
  </si>
  <si>
    <t>Κατασκευές από Οπλισμένο Σκυρόδεμα</t>
  </si>
  <si>
    <t>Αλληλεπίδραση Εδάφους-Κατασκευής</t>
  </si>
  <si>
    <t>Εισαγωγή στη Γεφυροποιϊα</t>
  </si>
  <si>
    <t>Υδροηλεκτρικά Έργα</t>
  </si>
  <si>
    <t>Προχωρημένη Μηχανική Υλικών</t>
  </si>
  <si>
    <t>Ακτομηχανική</t>
  </si>
  <si>
    <t>Υπόγεια Νερά</t>
  </si>
  <si>
    <t>Πεπερασμένα Στοιχεία</t>
  </si>
  <si>
    <t>Υπολογιστική Υδραυλική</t>
  </si>
  <si>
    <t>Ειδικά Κεφάλαια Πολεοδομίας</t>
  </si>
  <si>
    <t>Αντισεισμική Τεχνολογία 2</t>
  </si>
  <si>
    <t>Ειδικά Θέματα Εφαρμοσμένης Στατικής και Δυναμικής</t>
  </si>
  <si>
    <t>Σιδηρές και Σύμμικτες Γέφυρες</t>
  </si>
  <si>
    <t>Βραχομηχανική - Σήραγγες</t>
  </si>
  <si>
    <t>Ειδικά Θέματα Διαχείρισης Τεχνικών Έργων</t>
  </si>
  <si>
    <t>Θεωρία Δίσκων και Κελυφών</t>
  </si>
  <si>
    <t>Θεωρία Πλακών</t>
  </si>
  <si>
    <t>Σύγχρονες Μέθοδοι Σχεδιασμού Έργων Οπλισμένου Σκυροδέματος</t>
  </si>
  <si>
    <t>Ειδικά Κεφάλαια Ανάλυσης Φορέων με Πεπερασμένα Στοιχεία</t>
  </si>
  <si>
    <t>Μηχανική της Τοιχοποιϊας</t>
  </si>
  <si>
    <t>Πρακτική άσκηση</t>
  </si>
  <si>
    <t>Τεχνολογία Συστημάτων Υδατικών Πόρων</t>
  </si>
  <si>
    <t>Έργα Ανοικτής Θαλάσσης</t>
  </si>
  <si>
    <t>Υδραυλικές Κατασκευές - Φράγματα</t>
  </si>
  <si>
    <t>Περιβαλλοντική Ρευστομηχανική</t>
  </si>
  <si>
    <t>Στοχαστικές Μέθοδοι στους Υδατικούς Πόρους</t>
  </si>
  <si>
    <t>Συνδυασμένες Μεταφορές - Ειδικά Συστήματα</t>
  </si>
  <si>
    <t>Ειδικά Κεφάλαια Οδοποιϊας</t>
  </si>
  <si>
    <t>Λειτουργία Δικτύων Μέσων Μαζικής Μεταφοράς</t>
  </si>
  <si>
    <t>Οδοστώματα Οδών και Αεροδρομίων</t>
  </si>
  <si>
    <t>Σχεδιασμός Αεροδρομίων</t>
  </si>
  <si>
    <t>Ειδικά Θέματα Κυκλοφοριακής Τεχνικής</t>
  </si>
  <si>
    <t>Αγγλική Γλώσσα&amp; Τεχνική Ορολογία</t>
  </si>
  <si>
    <t xml:space="preserve">ΕΞΑΜΗΝΟ 9 </t>
  </si>
  <si>
    <t xml:space="preserve">ΕΞΑΜΗΝΟ 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</si>
</sst>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161"/>
      <scheme val="minor"/>
    </font>
    <font>
      <b/>
      <sz val="11"/>
      <color theme="1"/>
      <name val="Calibri"/>
      <family val="2"/>
      <charset val="161"/>
      <scheme val="minor"/>
    </font>
    <font>
      <b/>
      <sz val="11"/>
      <name val="Calibri"/>
      <family val="2"/>
      <charset val="161"/>
      <scheme val="minor"/>
    </font>
    <font>
      <sz val="11"/>
      <color theme="3"/>
      <name val="Calibri"/>
      <family val="2"/>
      <charset val="161"/>
      <scheme val="minor"/>
    </font>
    <font>
      <sz val="10"/>
      <color rgb="FF000000"/>
      <name val="Arial greek"/>
    </font>
    <font>
      <sz val="11"/>
      <color theme="6" tint="-0.499984740745262"/>
      <name val="Calibri"/>
      <family val="2"/>
      <charset val="161"/>
      <scheme val="minor"/>
    </font>
    <font>
      <sz val="11"/>
      <color rgb="FF002060"/>
      <name val="Calibri"/>
      <family val="2"/>
      <charset val="161"/>
      <scheme val="minor"/>
    </font>
    <font>
      <sz val="11"/>
      <color theme="9" tint="-0.249977111117893"/>
      <name val="Calibri"/>
      <family val="2"/>
      <charset val="161"/>
      <scheme val="minor"/>
    </font>
    <font>
      <sz val="11"/>
      <color theme="1"/>
      <name val="Calibri"/>
      <family val="2"/>
      <charset val="161"/>
      <scheme val="minor"/>
    </font>
    <font>
      <sz val="11"/>
      <color theme="0"/>
      <name val="Calibri"/>
      <family val="2"/>
      <charset val="161"/>
      <scheme val="minor"/>
    </font>
    <font>
      <sz val="11"/>
      <color theme="9"/>
      <name val="Calibri"/>
      <family val="2"/>
      <charset val="161"/>
      <scheme val="minor"/>
    </font>
    <font>
      <sz val="11"/>
      <name val="Calibri"/>
      <family val="2"/>
      <charset val="161"/>
      <scheme val="minor"/>
    </font>
  </fonts>
  <fills count="17">
    <fill>
      <patternFill patternType="none"/>
    </fill>
    <fill>
      <patternFill patternType="gray125"/>
    </fill>
    <fill>
      <patternFill patternType="solid">
        <fgColor theme="6"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theme="5"/>
      </patternFill>
    </fill>
    <fill>
      <patternFill patternType="solid">
        <fgColor theme="5" tint="0.79998168889431442"/>
        <bgColor indexed="65"/>
      </patternFill>
    </fill>
    <fill>
      <patternFill patternType="solid">
        <fgColor theme="0" tint="-0.499984740745262"/>
        <bgColor indexed="64"/>
      </patternFill>
    </fill>
    <fill>
      <patternFill patternType="solid">
        <fgColor rgb="FF00B0F0"/>
        <bgColor indexed="64"/>
      </patternFill>
    </fill>
    <fill>
      <patternFill patternType="solid">
        <fgColor rgb="FFC73F09"/>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4" fillId="0" borderId="0"/>
    <xf numFmtId="0" fontId="9" fillId="11" borderId="0" applyNumberFormat="0" applyBorder="0" applyAlignment="0" applyProtection="0"/>
    <xf numFmtId="0" fontId="8" fillId="12" borderId="0" applyNumberFormat="0" applyBorder="0" applyAlignment="0" applyProtection="0"/>
  </cellStyleXfs>
  <cellXfs count="96">
    <xf numFmtId="0" fontId="0" fillId="0" borderId="0" xfId="0"/>
    <xf numFmtId="0" fontId="0" fillId="0" borderId="0" xfId="0" applyAlignment="1">
      <alignment horizontal="center"/>
    </xf>
    <xf numFmtId="0" fontId="0" fillId="5" borderId="5" xfId="0" applyFill="1" applyBorder="1"/>
    <xf numFmtId="0" fontId="0" fillId="5" borderId="6" xfId="0" applyFill="1" applyBorder="1"/>
    <xf numFmtId="0" fontId="0" fillId="4" borderId="5" xfId="0" applyFill="1" applyBorder="1"/>
    <xf numFmtId="0" fontId="0" fillId="4" borderId="6" xfId="0" applyFill="1" applyBorder="1"/>
    <xf numFmtId="0" fontId="0" fillId="7" borderId="5" xfId="0" applyFill="1" applyBorder="1"/>
    <xf numFmtId="0" fontId="0" fillId="7" borderId="6" xfId="0" applyFill="1" applyBorder="1"/>
    <xf numFmtId="0" fontId="0" fillId="8" borderId="4" xfId="0" applyFill="1" applyBorder="1"/>
    <xf numFmtId="0" fontId="0" fillId="8" borderId="3" xfId="0" applyFill="1" applyBorder="1"/>
    <xf numFmtId="0" fontId="1" fillId="0" borderId="1" xfId="0" applyFont="1" applyBorder="1" applyAlignment="1">
      <alignment horizontal="center"/>
    </xf>
    <xf numFmtId="0" fontId="0" fillId="2" borderId="4" xfId="0" applyFill="1" applyBorder="1"/>
    <xf numFmtId="0" fontId="1" fillId="6" borderId="1" xfId="0" applyFont="1" applyFill="1" applyBorder="1" applyAlignment="1">
      <alignment horizontal="center"/>
    </xf>
    <xf numFmtId="0" fontId="0" fillId="7" borderId="10" xfId="0" applyFill="1" applyBorder="1"/>
    <xf numFmtId="0" fontId="2" fillId="6" borderId="2" xfId="0" applyFont="1" applyFill="1" applyBorder="1" applyAlignment="1">
      <alignment horizontal="center" vertical="center"/>
    </xf>
    <xf numFmtId="0" fontId="0" fillId="5" borderId="10" xfId="0" applyFill="1" applyBorder="1"/>
    <xf numFmtId="0" fontId="3" fillId="0" borderId="1" xfId="0" applyFont="1" applyBorder="1"/>
    <xf numFmtId="0" fontId="0" fillId="0" borderId="0" xfId="0" applyFont="1"/>
    <xf numFmtId="0" fontId="0" fillId="0" borderId="1" xfId="0" applyFont="1" applyBorder="1" applyAlignment="1">
      <alignment horizontal="center"/>
    </xf>
    <xf numFmtId="0" fontId="0" fillId="0" borderId="1" xfId="0" applyFont="1" applyBorder="1"/>
    <xf numFmtId="0" fontId="0" fillId="0" borderId="1" xfId="0" applyFont="1" applyBorder="1" applyAlignment="1">
      <alignment horizontal="right"/>
    </xf>
    <xf numFmtId="0" fontId="0" fillId="9" borderId="1" xfId="0" applyFont="1" applyFill="1" applyBorder="1"/>
    <xf numFmtId="0" fontId="0" fillId="9" borderId="1" xfId="0" applyFont="1" applyFill="1" applyBorder="1" applyAlignment="1">
      <alignment horizontal="right"/>
    </xf>
    <xf numFmtId="0" fontId="3" fillId="9" borderId="1" xfId="0" applyFont="1" applyFill="1" applyBorder="1"/>
    <xf numFmtId="0" fontId="6" fillId="9" borderId="1" xfId="0" applyFont="1" applyFill="1" applyBorder="1"/>
    <xf numFmtId="0" fontId="0" fillId="10" borderId="1" xfId="0" applyFont="1" applyFill="1" applyBorder="1"/>
    <xf numFmtId="0" fontId="0" fillId="0" borderId="1" xfId="0" applyFont="1" applyFill="1" applyBorder="1"/>
    <xf numFmtId="0" fontId="6" fillId="0" borderId="1" xfId="0" applyFont="1" applyBorder="1"/>
    <xf numFmtId="0" fontId="7" fillId="0" borderId="1" xfId="0" applyFont="1" applyBorder="1"/>
    <xf numFmtId="0" fontId="8" fillId="12" borderId="1" xfId="3" applyBorder="1"/>
    <xf numFmtId="0" fontId="0" fillId="12" borderId="1" xfId="3" applyFont="1" applyBorder="1"/>
    <xf numFmtId="0" fontId="0" fillId="0" borderId="0" xfId="0" applyFont="1" applyBorder="1"/>
    <xf numFmtId="0" fontId="0" fillId="0" borderId="0" xfId="0" applyFont="1" applyFill="1" applyBorder="1"/>
    <xf numFmtId="0" fontId="0" fillId="0" borderId="0" xfId="0" applyFont="1" applyFill="1"/>
    <xf numFmtId="0" fontId="0" fillId="0" borderId="0" xfId="0" applyFont="1" applyAlignment="1">
      <alignment horizontal="center" vertical="center"/>
    </xf>
    <xf numFmtId="0" fontId="0" fillId="0" borderId="1" xfId="0" applyBorder="1" applyAlignment="1">
      <alignment vertical="top" wrapText="1"/>
    </xf>
    <xf numFmtId="0" fontId="0" fillId="0" borderId="4" xfId="0" applyFont="1" applyBorder="1"/>
    <xf numFmtId="0" fontId="0" fillId="9" borderId="4" xfId="0" applyFont="1" applyFill="1" applyBorder="1"/>
    <xf numFmtId="0" fontId="6" fillId="9" borderId="4" xfId="0" applyFont="1" applyFill="1" applyBorder="1"/>
    <xf numFmtId="0" fontId="0" fillId="0" borderId="1" xfId="0" applyBorder="1"/>
    <xf numFmtId="0" fontId="10" fillId="0" borderId="1" xfId="0" applyFont="1" applyBorder="1"/>
    <xf numFmtId="0" fontId="0" fillId="0" borderId="1" xfId="0" applyFont="1" applyBorder="1" applyAlignment="1">
      <alignment horizontal="center" vertical="center"/>
    </xf>
    <xf numFmtId="0" fontId="10" fillId="0" borderId="1" xfId="0" applyFont="1" applyFill="1" applyBorder="1"/>
    <xf numFmtId="0" fontId="8" fillId="12" borderId="4" xfId="3" applyBorder="1"/>
    <xf numFmtId="0" fontId="6" fillId="0" borderId="4" xfId="0" applyFont="1" applyBorder="1"/>
    <xf numFmtId="0" fontId="7" fillId="0" borderId="4" xfId="0" applyFont="1" applyBorder="1"/>
    <xf numFmtId="0" fontId="0" fillId="0" borderId="0" xfId="0" applyBorder="1"/>
    <xf numFmtId="0" fontId="0" fillId="10" borderId="1" xfId="0" applyFont="1" applyFill="1" applyBorder="1" applyAlignment="1">
      <alignment horizontal="center" vertical="center"/>
    </xf>
    <xf numFmtId="0" fontId="0" fillId="0" borderId="0" xfId="0" applyFont="1" applyBorder="1" applyAlignment="1">
      <alignment horizontal="center" vertical="center"/>
    </xf>
    <xf numFmtId="0" fontId="0" fillId="0" borderId="1" xfId="0" applyBorder="1" applyAlignment="1">
      <alignment horizontal="center" vertical="center"/>
    </xf>
    <xf numFmtId="0" fontId="0" fillId="0" borderId="2" xfId="0" applyBorder="1"/>
    <xf numFmtId="0" fontId="0" fillId="0" borderId="9" xfId="0" applyBorder="1"/>
    <xf numFmtId="0" fontId="0" fillId="0" borderId="9" xfId="0" applyFont="1" applyBorder="1" applyAlignment="1">
      <alignment horizontal="center" vertical="center"/>
    </xf>
    <xf numFmtId="0" fontId="0" fillId="10" borderId="2" xfId="0" applyFont="1" applyFill="1" applyBorder="1" applyAlignment="1">
      <alignment horizontal="center" vertical="center"/>
    </xf>
    <xf numFmtId="0" fontId="0" fillId="0" borderId="9" xfId="0" applyFont="1" applyBorder="1"/>
    <xf numFmtId="0" fontId="0" fillId="0" borderId="0" xfId="0" applyFont="1" applyFill="1" applyBorder="1" applyAlignment="1">
      <alignment horizontal="center" vertical="center"/>
    </xf>
    <xf numFmtId="0" fontId="1"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0" fillId="6" borderId="9" xfId="0" applyFill="1" applyBorder="1" applyAlignment="1">
      <alignment horizontal="center" vertical="center"/>
    </xf>
    <xf numFmtId="0" fontId="0" fillId="6" borderId="0" xfId="0" applyFill="1" applyAlignment="1">
      <alignment horizontal="center" vertical="center"/>
    </xf>
    <xf numFmtId="0" fontId="1" fillId="6" borderId="2"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0" xfId="0" applyFont="1" applyFill="1" applyBorder="1" applyAlignment="1">
      <alignment horizontal="center" vertical="center"/>
    </xf>
    <xf numFmtId="0" fontId="0" fillId="15" borderId="13" xfId="0" applyFont="1" applyFill="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4" xfId="0" applyFont="1" applyBorder="1" applyAlignment="1">
      <alignment horizontal="center"/>
    </xf>
    <xf numFmtId="0" fontId="0" fillId="13"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8" xfId="0" applyBorder="1" applyAlignment="1">
      <alignment horizontal="center"/>
    </xf>
    <xf numFmtId="0" fontId="1" fillId="13" borderId="1" xfId="0" applyFont="1" applyFill="1" applyBorder="1" applyAlignment="1">
      <alignment horizontal="center"/>
    </xf>
    <xf numFmtId="0" fontId="1" fillId="14" borderId="1" xfId="0" applyFont="1" applyFill="1" applyBorder="1" applyAlignment="1">
      <alignment horizontal="center"/>
    </xf>
    <xf numFmtId="0" fontId="2" fillId="10" borderId="15" xfId="0" applyFont="1" applyFill="1" applyBorder="1" applyAlignment="1">
      <alignment horizontal="center"/>
    </xf>
    <xf numFmtId="0" fontId="2" fillId="10" borderId="16" xfId="0" applyFont="1" applyFill="1" applyBorder="1" applyAlignment="1">
      <alignment horizontal="center"/>
    </xf>
    <xf numFmtId="0" fontId="2" fillId="10" borderId="17" xfId="0" applyFont="1" applyFill="1" applyBorder="1" applyAlignment="1">
      <alignment horizontal="center"/>
    </xf>
    <xf numFmtId="0" fontId="0" fillId="14" borderId="1" xfId="0" applyFont="1" applyFill="1" applyBorder="1" applyAlignment="1">
      <alignment horizontal="center"/>
    </xf>
    <xf numFmtId="0" fontId="0" fillId="16" borderId="1" xfId="0" applyFill="1" applyBorder="1" applyAlignment="1">
      <alignment horizontal="center"/>
    </xf>
    <xf numFmtId="0" fontId="0" fillId="15" borderId="14" xfId="0" applyFont="1" applyFill="1" applyBorder="1" applyAlignment="1">
      <alignment horizontal="center"/>
    </xf>
    <xf numFmtId="0" fontId="0" fillId="16" borderId="1" xfId="0" applyFont="1" applyFill="1" applyBorder="1" applyAlignment="1">
      <alignment horizontal="center"/>
    </xf>
    <xf numFmtId="0" fontId="0" fillId="0" borderId="1" xfId="0" applyFont="1" applyBorder="1" applyAlignment="1">
      <alignment horizontal="center"/>
    </xf>
    <xf numFmtId="0" fontId="1" fillId="16" borderId="1" xfId="0" applyFont="1" applyFill="1" applyBorder="1" applyAlignment="1">
      <alignment horizontal="center"/>
    </xf>
    <xf numFmtId="0" fontId="1" fillId="15" borderId="1" xfId="0" applyFont="1" applyFill="1" applyBorder="1" applyAlignment="1">
      <alignment horizontal="center"/>
    </xf>
    <xf numFmtId="0" fontId="0" fillId="0" borderId="8" xfId="0" applyFont="1" applyBorder="1" applyAlignment="1">
      <alignment horizontal="center"/>
    </xf>
    <xf numFmtId="0" fontId="1" fillId="10" borderId="18" xfId="0" applyFont="1" applyFill="1" applyBorder="1" applyAlignment="1">
      <alignment horizontal="center"/>
    </xf>
    <xf numFmtId="0" fontId="1" fillId="10" borderId="19" xfId="0" applyFont="1" applyFill="1" applyBorder="1" applyAlignment="1">
      <alignment horizontal="center"/>
    </xf>
    <xf numFmtId="0" fontId="1" fillId="10" borderId="20" xfId="0" applyFont="1" applyFill="1" applyBorder="1" applyAlignment="1">
      <alignment horizontal="center"/>
    </xf>
    <xf numFmtId="0" fontId="11" fillId="10" borderId="0" xfId="2" applyFont="1" applyFill="1" applyAlignment="1">
      <alignment horizontal="left" vertical="center" wrapText="1"/>
    </xf>
  </cellXfs>
  <cellStyles count="4">
    <cellStyle name="20% - Accent2" xfId="3" builtinId="34"/>
    <cellStyle name="Accent2" xfId="2" builtinId="33"/>
    <cellStyle name="Normal" xfId="0" builtinId="0"/>
    <cellStyle name="Normal 2" xfId="1"/>
  </cellStyles>
  <dxfs count="0"/>
  <tableStyles count="0" defaultTableStyle="TableStyleMedium9" defaultPivotStyle="PivotStyleLight16"/>
  <colors>
    <mruColors>
      <color rgb="FFC73F09"/>
      <color rgb="FFFF9900"/>
      <color rgb="FFCCCC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38099</xdr:colOff>
      <xdr:row>3</xdr:row>
      <xdr:rowOff>9525</xdr:rowOff>
    </xdr:from>
    <xdr:ext cx="4200525" cy="781240"/>
    <xdr:sp macro="" textlink="">
      <xdr:nvSpPr>
        <xdr:cNvPr id="2" name="TextBox 1"/>
        <xdr:cNvSpPr txBox="1"/>
      </xdr:nvSpPr>
      <xdr:spPr>
        <a:xfrm>
          <a:off x="7924799" y="581025"/>
          <a:ext cx="4200525" cy="781240"/>
        </a:xfrm>
        <a:prstGeom prst="rect">
          <a:avLst/>
        </a:prstGeom>
        <a:solidFill>
          <a:schemeClr val="accent2">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l-GR" sz="1100">
              <a:ln>
                <a:noFill/>
              </a:ln>
            </a:rPr>
            <a:t>Αλλαγή 1: Αντικατάσταση</a:t>
          </a:r>
          <a:r>
            <a:rPr lang="el-GR" sz="1100" baseline="0">
              <a:ln>
                <a:noFill/>
              </a:ln>
            </a:rPr>
            <a:t> της Γεωδαισίας Από Γεωλογία Μηχανικού.</a:t>
          </a:r>
        </a:p>
        <a:p>
          <a:r>
            <a:rPr lang="el-GR" sz="1100" baseline="0">
              <a:ln>
                <a:noFill/>
              </a:ln>
            </a:rPr>
            <a:t>Το Μάθημα της Γεωλογίας Μηχανικού είναι μια πρώτη επαφή του νεοεισαχθέντος φοιτητή ΠΜ που δείχνει εναλλακτικές στην παραδοσιακή μορφή που έχουν όλοι στο μυαλό για το Επάγγελμα.</a:t>
          </a:r>
          <a:endParaRPr lang="en-US" sz="1100">
            <a:ln>
              <a:noFill/>
            </a:ln>
          </a:endParaRPr>
        </a:p>
      </xdr:txBody>
    </xdr:sp>
    <xdr:clientData/>
  </xdr:oneCellAnchor>
  <xdr:oneCellAnchor>
    <xdr:from>
      <xdr:col>6</xdr:col>
      <xdr:colOff>47624</xdr:colOff>
      <xdr:row>7</xdr:row>
      <xdr:rowOff>76200</xdr:rowOff>
    </xdr:from>
    <xdr:ext cx="4200526" cy="1297919"/>
    <xdr:sp macro="" textlink="">
      <xdr:nvSpPr>
        <xdr:cNvPr id="3" name="TextBox 2"/>
        <xdr:cNvSpPr txBox="1"/>
      </xdr:nvSpPr>
      <xdr:spPr>
        <a:xfrm>
          <a:off x="7934324" y="1409700"/>
          <a:ext cx="4200526" cy="1297919"/>
        </a:xfrm>
        <a:prstGeom prst="rect">
          <a:avLst/>
        </a:prstGeom>
        <a:solidFill>
          <a:schemeClr val="accent2">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l-GR" sz="1100"/>
            <a:t>Αλλαγή 2: Αντικατάσταση</a:t>
          </a:r>
          <a:r>
            <a:rPr lang="el-GR" sz="1100" baseline="0"/>
            <a:t> της Γενικής Οικοδομικής με Στοιχεία Αρχιτεκτονικής στο ενοποιημένο μάθημα. </a:t>
          </a:r>
          <a:r>
            <a:rPr lang="el-GR" sz="1100" baseline="0">
              <a:solidFill>
                <a:srgbClr val="00B050"/>
              </a:solidFill>
            </a:rPr>
            <a:t>(και πιθανή εισαγωγή τους επολογής επιπλέον ως μια</a:t>
          </a:r>
          <a:r>
            <a:rPr lang="en-US" sz="1100" baseline="0">
              <a:solidFill>
                <a:srgbClr val="00B050"/>
              </a:solidFill>
            </a:rPr>
            <a:t>?</a:t>
          </a:r>
          <a:r>
            <a:rPr lang="el-GR" sz="1100" baseline="0">
              <a:solidFill>
                <a:srgbClr val="00B050"/>
              </a:solidFill>
            </a:rPr>
            <a:t> ώρα επιπλέον και μια πρώτη επαφή)</a:t>
          </a:r>
        </a:p>
        <a:p>
          <a:r>
            <a:rPr lang="el-GR" sz="1100" baseline="0"/>
            <a:t>Το μάθημα της Γενικής Οικοδομικής σε αντίθεση με το πώς διδασκόταν και εξεταζόταν είναι ένα μάθημα που απαιτεί αρκετή λεπτομέρεια στην διδασκαλία και δεν πρέπει να αναλλώνεται σε σχέδια που είναι ο αυτοσκοπός της αρχιτεκτονικής.</a:t>
          </a:r>
          <a:endParaRPr lang="en-US" sz="1100"/>
        </a:p>
      </xdr:txBody>
    </xdr:sp>
    <xdr:clientData/>
  </xdr:oneCellAnchor>
  <xdr:oneCellAnchor>
    <xdr:from>
      <xdr:col>6</xdr:col>
      <xdr:colOff>57150</xdr:colOff>
      <xdr:row>14</xdr:row>
      <xdr:rowOff>133349</xdr:rowOff>
    </xdr:from>
    <xdr:ext cx="4191000" cy="1125693"/>
    <xdr:sp macro="" textlink="">
      <xdr:nvSpPr>
        <xdr:cNvPr id="5" name="TextBox 4"/>
        <xdr:cNvSpPr txBox="1"/>
      </xdr:nvSpPr>
      <xdr:spPr>
        <a:xfrm>
          <a:off x="11887200" y="2800349"/>
          <a:ext cx="4191000" cy="1125693"/>
        </a:xfrm>
        <a:prstGeom prst="rect">
          <a:avLst/>
        </a:prstGeom>
        <a:solidFill>
          <a:schemeClr val="accent2">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el-GR" sz="1100"/>
            <a:t>Αλλαγή 3: Αντικατάσταση Οικολογίας με Τεχνικά Υλικά.</a:t>
          </a:r>
          <a:r>
            <a:rPr lang="el-GR" sz="1100" baseline="0"/>
            <a:t>  Β</a:t>
          </a:r>
          <a:r>
            <a:rPr lang="el-GR" sz="1100" b="0" i="0">
              <a:solidFill>
                <a:schemeClr val="tx1"/>
              </a:solidFill>
              <a:effectLst/>
              <a:latin typeface="+mn-lt"/>
              <a:ea typeface="+mn-ea"/>
              <a:cs typeface="+mn-cs"/>
            </a:rPr>
            <a:t>άλαμε πρώτα τα τεχνικά υλικά ώστε ο φοιτητής να έρθει σε επαφή από νωρίς με τα υλικά που πρόκειται να χρησιμοποιήσει στο μέλλον</a:t>
          </a:r>
        </a:p>
        <a:p>
          <a:pPr rtl="0"/>
          <a:r>
            <a:rPr lang="el-GR" sz="1100" b="0" i="0">
              <a:solidFill>
                <a:schemeClr val="tx1"/>
              </a:solidFill>
              <a:effectLst/>
              <a:latin typeface="+mn-lt"/>
              <a:ea typeface="+mn-ea"/>
              <a:cs typeface="+mn-cs"/>
            </a:rPr>
            <a:t>ενώ οι αρχές της οικολογιας μπορούν να περιμένουν..</a:t>
          </a:r>
        </a:p>
        <a:p>
          <a:pPr rtl="0"/>
          <a:r>
            <a:rPr lang="el-GR" sz="1100" b="0" i="0">
              <a:solidFill>
                <a:schemeClr val="tx1"/>
              </a:solidFill>
              <a:effectLst/>
              <a:latin typeface="+mn-lt"/>
              <a:ea typeface="+mn-ea"/>
              <a:cs typeface="+mn-cs"/>
            </a:rPr>
            <a:t>Αυτό</a:t>
          </a:r>
          <a:r>
            <a:rPr lang="el-GR" sz="1100" b="0" i="0" baseline="0">
              <a:solidFill>
                <a:schemeClr val="tx1"/>
              </a:solidFill>
              <a:effectLst/>
              <a:latin typeface="+mn-lt"/>
              <a:ea typeface="+mn-ea"/>
              <a:cs typeface="+mn-cs"/>
            </a:rPr>
            <a:t> άλλωστε, συμφωνεί με αυτό που ανέφερε ο κύριος Βάγιας, στη συζήτηση που κάναμε τη Δευτέρα 13/3.</a:t>
          </a:r>
          <a:endParaRPr lang="el-GR" sz="1100" b="0" i="0">
            <a:solidFill>
              <a:schemeClr val="tx1"/>
            </a:solidFill>
            <a:effectLst/>
            <a:latin typeface="+mn-lt"/>
            <a:ea typeface="+mn-ea"/>
            <a:cs typeface="+mn-cs"/>
          </a:endParaRPr>
        </a:p>
      </xdr:txBody>
    </xdr:sp>
    <xdr:clientData/>
  </xdr:oneCellAnchor>
  <xdr:oneCellAnchor>
    <xdr:from>
      <xdr:col>6</xdr:col>
      <xdr:colOff>66675</xdr:colOff>
      <xdr:row>20</xdr:row>
      <xdr:rowOff>180973</xdr:rowOff>
    </xdr:from>
    <xdr:ext cx="4181475" cy="2381251"/>
    <xdr:sp macro="" textlink="">
      <xdr:nvSpPr>
        <xdr:cNvPr id="6" name="TextBox 5"/>
        <xdr:cNvSpPr txBox="1"/>
      </xdr:nvSpPr>
      <xdr:spPr>
        <a:xfrm>
          <a:off x="11896725" y="3990973"/>
          <a:ext cx="4181475" cy="2381251"/>
        </a:xfrm>
        <a:prstGeom prst="rect">
          <a:avLst/>
        </a:prstGeom>
        <a:solidFill>
          <a:schemeClr val="accent2">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l-GR" sz="1100"/>
            <a:t>Αλλαγή</a:t>
          </a:r>
          <a:r>
            <a:rPr lang="el-GR" sz="1100" baseline="0"/>
            <a:t> 4: Διάσπαση του Ενιαίου Μηχανική Παραμορφώσιμου &amp; Αντοχή Υλικών και μετακίνηση της Μηχανικής του παραμορφώσιμου στο 2ο εξάμηνο ως 4ωρο και διατήρηση της Αντοχής Υλικών στο 3ο ως επίσης 4ωρο. Κατα τη διδασκαλία των μαθημάτων αυτών προτείνεται να υπάρχει έξτρα χρόνος, ώστε να πραγματοποιούνται τα πειράματα που κάναμε στην Πειραματική Αντοχή Υλικών και τελικά το μάθημα αυτό να αφαιρεθεί.</a:t>
          </a:r>
        </a:p>
        <a:p>
          <a:r>
            <a:rPr lang="el-GR" sz="1100" baseline="0"/>
            <a:t>Και αυτό</a:t>
          </a:r>
          <a:r>
            <a:rPr lang="en-US" sz="1100" baseline="0"/>
            <a:t> </a:t>
          </a:r>
          <a:r>
            <a:rPr lang="el-GR" sz="1100" baseline="0"/>
            <a:t>επειδή μηχανικοί θέλουμε να γίνουμε.</a:t>
          </a:r>
        </a:p>
        <a:p>
          <a:r>
            <a:rPr lang="el-GR" sz="1100" baseline="0"/>
            <a:t>Η αλλαγή αυτή έχει παραπροΪόν ότι:</a:t>
          </a:r>
        </a:p>
        <a:p>
          <a:r>
            <a:rPr lang="el-GR" sz="1100" baseline="0"/>
            <a:t>α) ή φεύγουν τελείως τα επιλογης από το 4ο και πάνε ως επιλογής μόνο στο 4ο</a:t>
          </a:r>
        </a:p>
        <a:p>
          <a:r>
            <a:rPr lang="el-GR" sz="1100" baseline="0"/>
            <a:t>β) κάνουμε το 2ο εξάμηνο με 7 δεδομένης της ευκολίας των επιλογής αυτών.</a:t>
          </a:r>
          <a:endParaRPr lang="en-US" sz="1100" baseline="0"/>
        </a:p>
        <a:p>
          <a:endParaRPr lang="el-GR" sz="1100" baseline="0"/>
        </a:p>
      </xdr:txBody>
    </xdr:sp>
    <xdr:clientData/>
  </xdr:oneCellAnchor>
  <xdr:oneCellAnchor>
    <xdr:from>
      <xdr:col>6</xdr:col>
      <xdr:colOff>66675</xdr:colOff>
      <xdr:row>33</xdr:row>
      <xdr:rowOff>152399</xdr:rowOff>
    </xdr:from>
    <xdr:ext cx="4162425" cy="1642373"/>
    <xdr:sp macro="" textlink="">
      <xdr:nvSpPr>
        <xdr:cNvPr id="7" name="TextBox 6"/>
        <xdr:cNvSpPr txBox="1"/>
      </xdr:nvSpPr>
      <xdr:spPr>
        <a:xfrm>
          <a:off x="11896725" y="6438899"/>
          <a:ext cx="4162425" cy="1642373"/>
        </a:xfrm>
        <a:prstGeom prst="rect">
          <a:avLst/>
        </a:prstGeom>
        <a:solidFill>
          <a:schemeClr val="accent2">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l-GR" sz="1100"/>
            <a:t>Αλλαγή 5: Μετακίνηση του Ωπλισμένου</a:t>
          </a:r>
          <a:r>
            <a:rPr lang="el-GR" sz="1100" baseline="0"/>
            <a:t> Σκυροδέματος σε επόμενο εξάμηνο.</a:t>
          </a:r>
        </a:p>
        <a:p>
          <a:r>
            <a:rPr lang="el-GR" sz="1100" baseline="0"/>
            <a:t>Απαραίτητη προαπαιτόυμενη έννοια για το συνθετικό αυτό μάθημα είναι  αυτή της υπερστατικότητας η οποία με την τώρα πρόταση διδάσκεται παράλληλα. Μία πρόταση είναι η εξής:</a:t>
          </a:r>
        </a:p>
        <a:p>
          <a:r>
            <a:rPr lang="el-GR" sz="1100" baseline="0"/>
            <a:t>Μετακίνηση του ΩΣ1 στο 6ο Εξάμηνο. Επαναφορά ως ΥΚ της Τεχνικής Γεωλογίας και τοποθέτησή της στη θέση του στο 5ο εξάμηνο. Το μάθημα ΩΣ2 που ήταν στο 6ο εξάμηνο μετακινείται με τη σειρά του στο 7ο εξάμηνο.</a:t>
          </a:r>
          <a:endParaRPr lang="en-US" sz="1100"/>
        </a:p>
      </xdr:txBody>
    </xdr:sp>
    <xdr:clientData/>
  </xdr:oneCellAnchor>
  <xdr:oneCellAnchor>
    <xdr:from>
      <xdr:col>6</xdr:col>
      <xdr:colOff>66675</xdr:colOff>
      <xdr:row>42</xdr:row>
      <xdr:rowOff>133350</xdr:rowOff>
    </xdr:from>
    <xdr:ext cx="4152900" cy="781240"/>
    <xdr:sp macro="" textlink="">
      <xdr:nvSpPr>
        <xdr:cNvPr id="11" name="TextBox 10"/>
        <xdr:cNvSpPr txBox="1"/>
      </xdr:nvSpPr>
      <xdr:spPr>
        <a:xfrm>
          <a:off x="11896725" y="8134350"/>
          <a:ext cx="4152900" cy="781240"/>
        </a:xfrm>
        <a:prstGeom prst="rect">
          <a:avLst/>
        </a:prstGeom>
        <a:solidFill>
          <a:schemeClr val="accent2">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l-GR" sz="1100"/>
            <a:t>Αλλαγή 6: Το μάθημα Σιδηρές Κατασκευές 2 να είναι υποχρεωτικό μάθημα κορμού</a:t>
          </a:r>
          <a:r>
            <a:rPr lang="en-US" sz="1100"/>
            <a:t> </a:t>
          </a:r>
          <a:r>
            <a:rPr lang="el-GR" sz="1100"/>
            <a:t>για</a:t>
          </a:r>
          <a:r>
            <a:rPr lang="el-GR" sz="1100" baseline="0"/>
            <a:t> όλες τις κατευθύνσεις.</a:t>
          </a:r>
        </a:p>
        <a:p>
          <a:r>
            <a:rPr lang="el-GR" sz="1100" baseline="0"/>
            <a:t>Αναγνωρίζεται η σημασία του συγκεκριμένου μαθήματος στις συνήθεις εφαρμογές ενός ΠΜ.</a:t>
          </a:r>
          <a:endParaRPr lang="en-US" sz="1100"/>
        </a:p>
      </xdr:txBody>
    </xdr:sp>
    <xdr:clientData/>
  </xdr:oneCellAnchor>
  <xdr:oneCellAnchor>
    <xdr:from>
      <xdr:col>6</xdr:col>
      <xdr:colOff>66675</xdr:colOff>
      <xdr:row>47</xdr:row>
      <xdr:rowOff>19050</xdr:rowOff>
    </xdr:from>
    <xdr:ext cx="4152900" cy="1470146"/>
    <xdr:sp macro="" textlink="">
      <xdr:nvSpPr>
        <xdr:cNvPr id="13" name="TextBox 12"/>
        <xdr:cNvSpPr txBox="1"/>
      </xdr:nvSpPr>
      <xdr:spPr>
        <a:xfrm>
          <a:off x="11896725" y="8972550"/>
          <a:ext cx="4152900" cy="1470146"/>
        </a:xfrm>
        <a:prstGeom prst="rect">
          <a:avLst/>
        </a:prstGeom>
        <a:solidFill>
          <a:schemeClr val="accent2">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l-GR" sz="1100"/>
            <a:t>Αλλαγή 7: Στην κατεύθυνση των Συγκοινωνιολόγων στο 8ο εξάμηνο προσθήκη του μαθήματος     ''Σχεδιασμός Οδοστρωμάτων Οδών και Αεροδρομίων'' απ΄το 7ο εξάμηνο και μετέπειτα μετακίνηση   του μαθήματος ''Αξιολόγηση και Συντήρηση Οδοστρωμάτων'' στο 9ο εξάμηνο. </a:t>
          </a:r>
        </a:p>
        <a:p>
          <a:r>
            <a:rPr lang="el-GR" sz="1100"/>
            <a:t>Η αλλαγή αυτή έγκειται   στην προσθήκη του ΩΣ2 στο 7ο εξάμηνο και στην καθιέρωση του μαθήματος ''Σιδηρες κατασκευες 2''  ως υποχρεωτικό κορμού στο 7ο εξάμηνο.             </a:t>
          </a:r>
          <a:endParaRPr lang="en-US" sz="1100"/>
        </a:p>
      </xdr:txBody>
    </xdr:sp>
    <xdr:clientData/>
  </xdr:oneCellAnchor>
  <xdr:oneCellAnchor>
    <xdr:from>
      <xdr:col>6</xdr:col>
      <xdr:colOff>66675</xdr:colOff>
      <xdr:row>55</xdr:row>
      <xdr:rowOff>0</xdr:rowOff>
    </xdr:from>
    <xdr:ext cx="4143375" cy="953466"/>
    <xdr:sp macro="" textlink="">
      <xdr:nvSpPr>
        <xdr:cNvPr id="15" name="TextBox 14"/>
        <xdr:cNvSpPr txBox="1"/>
      </xdr:nvSpPr>
      <xdr:spPr>
        <a:xfrm>
          <a:off x="11896725" y="10477500"/>
          <a:ext cx="4143375" cy="953466"/>
        </a:xfrm>
        <a:prstGeom prst="rect">
          <a:avLst/>
        </a:prstGeom>
        <a:solidFill>
          <a:schemeClr val="accent2">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l-GR" sz="1100"/>
            <a:t>Αλλαγή 8: Κατάργηση του</a:t>
          </a:r>
          <a:r>
            <a:rPr lang="el-GR" sz="1100" baseline="0"/>
            <a:t> μαθήματος της πειραματικής εδαφομηχανικής ως αυτόνομο μάθημα και ένωση του με τα 2 μαθήματα της Εδαφομηχανικής.</a:t>
          </a:r>
        </a:p>
        <a:p>
          <a:r>
            <a:rPr lang="el-GR" sz="1100" baseline="0"/>
            <a:t>Είναι απαραίτητη η εξοικείωση με τις μεθόδους προσδιορισμού των ιδιοτήτων των εδαφών ανεξαρτήτου κατεύθυνσης.</a:t>
          </a:r>
          <a:endParaRPr lang="en-US" sz="1100"/>
        </a:p>
      </xdr:txBody>
    </xdr:sp>
    <xdr:clientData/>
  </xdr:oneCellAnchor>
  <xdr:oneCellAnchor>
    <xdr:from>
      <xdr:col>6</xdr:col>
      <xdr:colOff>76200</xdr:colOff>
      <xdr:row>60</xdr:row>
      <xdr:rowOff>47624</xdr:rowOff>
    </xdr:from>
    <xdr:ext cx="4133850" cy="953466"/>
    <xdr:sp macro="" textlink="">
      <xdr:nvSpPr>
        <xdr:cNvPr id="4" name="TextBox 3"/>
        <xdr:cNvSpPr txBox="1"/>
      </xdr:nvSpPr>
      <xdr:spPr>
        <a:xfrm>
          <a:off x="11906250" y="11477624"/>
          <a:ext cx="4133850" cy="953466"/>
        </a:xfrm>
        <a:prstGeom prst="rect">
          <a:avLst/>
        </a:prstGeom>
        <a:solidFill>
          <a:schemeClr val="accent2">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l-GR" sz="1100"/>
            <a:t>Αλλαγή</a:t>
          </a:r>
          <a:r>
            <a:rPr lang="el-GR" sz="1100" baseline="0"/>
            <a:t> 9: Να υπάρχει η δυνατότητα κάποιος φοιτητής να πάρει κάποιο μάθημα ακόμη και αν δεν προσφέρεται ως επιλογής στην κατεύθυνση του, ως επιπλέον και στην Αναλυτική Βαθμολογία να αναγράφεται τόσο το μάθημα όσο και ο βαθμός, χωρίς αυτός να επιρρεάζει τη βαθμολογία του φοιτητή.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70"/>
  <sheetViews>
    <sheetView topLeftCell="A157" zoomScale="120" zoomScaleNormal="120" workbookViewId="0">
      <selection activeCell="D156" sqref="D156"/>
    </sheetView>
  </sheetViews>
  <sheetFormatPr defaultRowHeight="15" x14ac:dyDescent="0.25"/>
  <cols>
    <col min="2" max="2" width="59" bestFit="1" customWidth="1"/>
    <col min="3" max="3" width="10.140625" bestFit="1" customWidth="1"/>
    <col min="4" max="4" width="12.28515625" bestFit="1" customWidth="1"/>
  </cols>
  <sheetData>
    <row r="3" spans="1:4" x14ac:dyDescent="0.25">
      <c r="A3" s="10" t="s">
        <v>0</v>
      </c>
      <c r="B3" s="10" t="s">
        <v>5</v>
      </c>
      <c r="C3" s="10" t="s">
        <v>6</v>
      </c>
      <c r="D3" s="10" t="s">
        <v>7</v>
      </c>
    </row>
    <row r="4" spans="1:4" x14ac:dyDescent="0.25">
      <c r="A4" s="56" t="s">
        <v>13</v>
      </c>
      <c r="B4" s="8" t="s">
        <v>16</v>
      </c>
      <c r="C4" s="1">
        <v>3</v>
      </c>
      <c r="D4" s="1">
        <v>4</v>
      </c>
    </row>
    <row r="5" spans="1:4" x14ac:dyDescent="0.25">
      <c r="A5" s="56"/>
      <c r="B5" s="8" t="s">
        <v>1</v>
      </c>
      <c r="C5" s="1">
        <v>6</v>
      </c>
      <c r="D5" s="1">
        <v>7</v>
      </c>
    </row>
    <row r="6" spans="1:4" x14ac:dyDescent="0.25">
      <c r="A6" s="56"/>
      <c r="B6" s="8" t="s">
        <v>2</v>
      </c>
      <c r="C6" s="1">
        <v>4</v>
      </c>
      <c r="D6" s="1">
        <v>4</v>
      </c>
    </row>
    <row r="7" spans="1:4" x14ac:dyDescent="0.25">
      <c r="A7" s="56"/>
      <c r="B7" s="8" t="s">
        <v>3</v>
      </c>
      <c r="C7" s="1">
        <v>4</v>
      </c>
      <c r="D7" s="1">
        <v>4</v>
      </c>
    </row>
    <row r="8" spans="1:4" x14ac:dyDescent="0.25">
      <c r="A8" s="56"/>
      <c r="B8" s="8" t="s">
        <v>4</v>
      </c>
      <c r="C8" s="1"/>
      <c r="D8" s="1"/>
    </row>
    <row r="9" spans="1:4" x14ac:dyDescent="0.25">
      <c r="A9" s="56"/>
      <c r="B9" s="2" t="s">
        <v>8</v>
      </c>
      <c r="C9" s="1">
        <v>3</v>
      </c>
      <c r="D9" s="1"/>
    </row>
    <row r="10" spans="1:4" x14ac:dyDescent="0.25">
      <c r="A10" s="56"/>
      <c r="B10" s="3" t="s">
        <v>9</v>
      </c>
      <c r="C10" s="1">
        <v>3</v>
      </c>
      <c r="D10" s="1"/>
    </row>
    <row r="11" spans="1:4" x14ac:dyDescent="0.25">
      <c r="A11" s="56"/>
      <c r="B11" s="3" t="s">
        <v>10</v>
      </c>
      <c r="C11" s="1">
        <v>3</v>
      </c>
      <c r="D11" s="1"/>
    </row>
    <row r="12" spans="1:4" x14ac:dyDescent="0.25">
      <c r="A12" s="56"/>
      <c r="B12" s="3" t="s">
        <v>11</v>
      </c>
      <c r="C12" s="1">
        <v>3</v>
      </c>
      <c r="D12" s="1"/>
    </row>
    <row r="13" spans="1:4" x14ac:dyDescent="0.25">
      <c r="A13" s="56"/>
      <c r="B13" s="3" t="s">
        <v>12</v>
      </c>
      <c r="C13" s="1">
        <v>3</v>
      </c>
      <c r="D13" s="1"/>
    </row>
    <row r="14" spans="1:4" x14ac:dyDescent="0.25">
      <c r="A14" s="57" t="s">
        <v>21</v>
      </c>
      <c r="B14" s="11" t="s">
        <v>14</v>
      </c>
      <c r="C14" s="1">
        <v>3</v>
      </c>
      <c r="D14" s="1">
        <v>4</v>
      </c>
    </row>
    <row r="15" spans="1:4" x14ac:dyDescent="0.25">
      <c r="A15" s="57"/>
      <c r="B15" s="11" t="s">
        <v>15</v>
      </c>
      <c r="C15" s="1">
        <v>3</v>
      </c>
      <c r="D15" s="1">
        <v>4</v>
      </c>
    </row>
    <row r="16" spans="1:4" x14ac:dyDescent="0.25">
      <c r="A16" s="57"/>
      <c r="B16" s="11" t="s">
        <v>20</v>
      </c>
      <c r="C16" s="1">
        <v>3</v>
      </c>
      <c r="D16" s="1">
        <v>3</v>
      </c>
    </row>
    <row r="17" spans="1:4" x14ac:dyDescent="0.25">
      <c r="A17" s="57"/>
      <c r="B17" s="11" t="s">
        <v>17</v>
      </c>
      <c r="C17" s="1">
        <v>5</v>
      </c>
      <c r="D17" s="1" t="s">
        <v>22</v>
      </c>
    </row>
    <row r="18" spans="1:4" x14ac:dyDescent="0.25">
      <c r="A18" s="57"/>
      <c r="B18" s="11" t="s">
        <v>18</v>
      </c>
      <c r="C18" s="1"/>
    </row>
    <row r="19" spans="1:4" x14ac:dyDescent="0.25">
      <c r="A19" s="57"/>
      <c r="B19" s="11" t="s">
        <v>19</v>
      </c>
      <c r="C19" s="1"/>
    </row>
    <row r="20" spans="1:4" x14ac:dyDescent="0.25">
      <c r="A20" s="56" t="s">
        <v>29</v>
      </c>
      <c r="B20" s="8" t="s">
        <v>23</v>
      </c>
      <c r="C20" s="1">
        <v>3</v>
      </c>
    </row>
    <row r="21" spans="1:4" x14ac:dyDescent="0.25">
      <c r="A21" s="56"/>
      <c r="B21" s="8" t="s">
        <v>24</v>
      </c>
      <c r="C21" s="1">
        <v>4</v>
      </c>
      <c r="D21">
        <v>4</v>
      </c>
    </row>
    <row r="22" spans="1:4" x14ac:dyDescent="0.25">
      <c r="A22" s="56"/>
      <c r="B22" s="8" t="s">
        <v>25</v>
      </c>
      <c r="C22" s="1">
        <v>3</v>
      </c>
    </row>
    <row r="23" spans="1:4" x14ac:dyDescent="0.25">
      <c r="A23" s="56"/>
      <c r="B23" s="8" t="s">
        <v>26</v>
      </c>
      <c r="C23" s="1"/>
    </row>
    <row r="24" spans="1:4" x14ac:dyDescent="0.25">
      <c r="A24" s="56"/>
      <c r="B24" s="8" t="s">
        <v>27</v>
      </c>
      <c r="C24" s="1"/>
    </row>
    <row r="25" spans="1:4" x14ac:dyDescent="0.25">
      <c r="A25" s="56"/>
      <c r="B25" s="8" t="s">
        <v>28</v>
      </c>
      <c r="C25" s="1">
        <v>4</v>
      </c>
    </row>
    <row r="26" spans="1:4" x14ac:dyDescent="0.25">
      <c r="A26" s="59" t="s">
        <v>39</v>
      </c>
      <c r="B26" s="11" t="s">
        <v>31</v>
      </c>
      <c r="C26" s="1">
        <v>4</v>
      </c>
    </row>
    <row r="27" spans="1:4" x14ac:dyDescent="0.25">
      <c r="A27" s="60"/>
      <c r="B27" s="11" t="s">
        <v>30</v>
      </c>
      <c r="C27" s="1">
        <v>4</v>
      </c>
    </row>
    <row r="28" spans="1:4" x14ac:dyDescent="0.25">
      <c r="A28" s="60"/>
      <c r="B28" s="11" t="s">
        <v>32</v>
      </c>
      <c r="C28" s="1">
        <v>3</v>
      </c>
    </row>
    <row r="29" spans="1:4" x14ac:dyDescent="0.25">
      <c r="A29" s="60"/>
      <c r="B29" s="11" t="s">
        <v>33</v>
      </c>
      <c r="C29" s="1">
        <v>4</v>
      </c>
    </row>
    <row r="30" spans="1:4" x14ac:dyDescent="0.25">
      <c r="A30" s="60"/>
      <c r="B30" s="11" t="s">
        <v>34</v>
      </c>
      <c r="C30" s="1">
        <v>4</v>
      </c>
    </row>
    <row r="31" spans="1:4" x14ac:dyDescent="0.25">
      <c r="A31" s="60"/>
      <c r="B31" s="4" t="s">
        <v>35</v>
      </c>
      <c r="C31" s="1">
        <v>3</v>
      </c>
    </row>
    <row r="32" spans="1:4" x14ac:dyDescent="0.25">
      <c r="A32" s="60"/>
      <c r="B32" s="5" t="s">
        <v>36</v>
      </c>
      <c r="C32" s="1">
        <v>3</v>
      </c>
    </row>
    <row r="33" spans="1:3" x14ac:dyDescent="0.25">
      <c r="A33" s="60"/>
      <c r="B33" s="5" t="s">
        <v>37</v>
      </c>
      <c r="C33" s="1">
        <v>3</v>
      </c>
    </row>
    <row r="34" spans="1:3" x14ac:dyDescent="0.25">
      <c r="A34" s="61"/>
      <c r="B34" s="5" t="s">
        <v>38</v>
      </c>
      <c r="C34" s="1">
        <v>3</v>
      </c>
    </row>
    <row r="35" spans="1:3" x14ac:dyDescent="0.25">
      <c r="A35" s="56" t="s">
        <v>45</v>
      </c>
      <c r="B35" s="8" t="s">
        <v>46</v>
      </c>
      <c r="C35" s="1">
        <v>4</v>
      </c>
    </row>
    <row r="36" spans="1:3" x14ac:dyDescent="0.25">
      <c r="A36" s="56"/>
      <c r="B36" s="8" t="s">
        <v>47</v>
      </c>
      <c r="C36" s="1">
        <v>4</v>
      </c>
    </row>
    <row r="37" spans="1:3" x14ac:dyDescent="0.25">
      <c r="A37" s="56"/>
      <c r="B37" s="8" t="s">
        <v>41</v>
      </c>
      <c r="C37" s="1">
        <v>3</v>
      </c>
    </row>
    <row r="38" spans="1:3" x14ac:dyDescent="0.25">
      <c r="A38" s="56"/>
      <c r="B38" s="8" t="s">
        <v>42</v>
      </c>
      <c r="C38" s="1">
        <v>4</v>
      </c>
    </row>
    <row r="39" spans="1:3" x14ac:dyDescent="0.25">
      <c r="A39" s="56"/>
      <c r="B39" s="8" t="s">
        <v>43</v>
      </c>
      <c r="C39" s="1">
        <v>4</v>
      </c>
    </row>
    <row r="40" spans="1:3" x14ac:dyDescent="0.25">
      <c r="A40" s="56"/>
      <c r="B40" s="6" t="s">
        <v>8</v>
      </c>
      <c r="C40" s="1">
        <v>3</v>
      </c>
    </row>
    <row r="41" spans="1:3" x14ac:dyDescent="0.25">
      <c r="A41" s="56"/>
      <c r="B41" s="7" t="s">
        <v>9</v>
      </c>
      <c r="C41" s="1">
        <v>3</v>
      </c>
    </row>
    <row r="42" spans="1:3" x14ac:dyDescent="0.25">
      <c r="A42" s="56"/>
      <c r="B42" s="7" t="s">
        <v>10</v>
      </c>
      <c r="C42" s="1">
        <v>3</v>
      </c>
    </row>
    <row r="43" spans="1:3" x14ac:dyDescent="0.25">
      <c r="A43" s="56"/>
      <c r="B43" s="7" t="s">
        <v>11</v>
      </c>
      <c r="C43" s="1">
        <v>3</v>
      </c>
    </row>
    <row r="44" spans="1:3" x14ac:dyDescent="0.25">
      <c r="A44" s="56"/>
      <c r="B44" s="7" t="s">
        <v>44</v>
      </c>
      <c r="C44" s="1">
        <v>3</v>
      </c>
    </row>
    <row r="45" spans="1:3" x14ac:dyDescent="0.25">
      <c r="A45" s="57" t="s">
        <v>54</v>
      </c>
      <c r="B45" s="11" t="s">
        <v>40</v>
      </c>
      <c r="C45" s="1">
        <v>4</v>
      </c>
    </row>
    <row r="46" spans="1:3" x14ac:dyDescent="0.25">
      <c r="A46" s="57"/>
      <c r="B46" s="11" t="s">
        <v>53</v>
      </c>
      <c r="C46" s="1">
        <v>4</v>
      </c>
    </row>
    <row r="47" spans="1:3" x14ac:dyDescent="0.25">
      <c r="A47" s="57"/>
      <c r="B47" s="11" t="s">
        <v>49</v>
      </c>
      <c r="C47" s="1">
        <v>4</v>
      </c>
    </row>
    <row r="48" spans="1:3" x14ac:dyDescent="0.25">
      <c r="A48" s="57"/>
      <c r="B48" s="11" t="s">
        <v>50</v>
      </c>
      <c r="C48" s="1">
        <v>5</v>
      </c>
    </row>
    <row r="49" spans="1:3" x14ac:dyDescent="0.25">
      <c r="A49" s="57"/>
      <c r="B49" s="11" t="s">
        <v>51</v>
      </c>
      <c r="C49" s="1">
        <v>3</v>
      </c>
    </row>
    <row r="50" spans="1:3" x14ac:dyDescent="0.25">
      <c r="A50" s="57"/>
      <c r="B50" s="11" t="s">
        <v>52</v>
      </c>
      <c r="C50" s="1">
        <v>5</v>
      </c>
    </row>
    <row r="51" spans="1:3" ht="15" customHeight="1" x14ac:dyDescent="0.25">
      <c r="A51" s="58" t="s">
        <v>59</v>
      </c>
      <c r="B51" s="8" t="s">
        <v>55</v>
      </c>
      <c r="C51" s="1">
        <v>4</v>
      </c>
    </row>
    <row r="52" spans="1:3" x14ac:dyDescent="0.25">
      <c r="A52" s="58"/>
      <c r="B52" s="8" t="s">
        <v>56</v>
      </c>
      <c r="C52" s="1">
        <v>3</v>
      </c>
    </row>
    <row r="53" spans="1:3" x14ac:dyDescent="0.25">
      <c r="A53" s="58"/>
      <c r="B53" s="8" t="s">
        <v>57</v>
      </c>
      <c r="C53" s="1">
        <v>3</v>
      </c>
    </row>
    <row r="54" spans="1:3" x14ac:dyDescent="0.25">
      <c r="A54" s="58"/>
      <c r="B54" s="8" t="s">
        <v>58</v>
      </c>
      <c r="C54" s="1">
        <v>3</v>
      </c>
    </row>
    <row r="55" spans="1:3" x14ac:dyDescent="0.25">
      <c r="A55" s="58"/>
      <c r="B55" s="8" t="s">
        <v>48</v>
      </c>
      <c r="C55" s="1"/>
    </row>
    <row r="56" spans="1:3" x14ac:dyDescent="0.25">
      <c r="A56" s="58"/>
      <c r="B56" s="8" t="s">
        <v>60</v>
      </c>
      <c r="C56" s="1"/>
    </row>
    <row r="57" spans="1:3" x14ac:dyDescent="0.25">
      <c r="A57" s="12" t="s">
        <v>61</v>
      </c>
      <c r="B57" s="9" t="s">
        <v>62</v>
      </c>
      <c r="C57" s="1"/>
    </row>
    <row r="58" spans="1:3" x14ac:dyDescent="0.25">
      <c r="A58" s="12" t="s">
        <v>63</v>
      </c>
      <c r="B58" s="8" t="s">
        <v>66</v>
      </c>
      <c r="C58" s="1"/>
    </row>
    <row r="59" spans="1:3" x14ac:dyDescent="0.25">
      <c r="A59" s="14" t="s">
        <v>65</v>
      </c>
      <c r="B59" s="8" t="s">
        <v>67</v>
      </c>
      <c r="C59" s="1"/>
    </row>
    <row r="60" spans="1:3" x14ac:dyDescent="0.25">
      <c r="A60" s="12" t="s">
        <v>64</v>
      </c>
      <c r="B60" s="9" t="s">
        <v>62</v>
      </c>
      <c r="C60" s="1"/>
    </row>
    <row r="61" spans="1:3" x14ac:dyDescent="0.25">
      <c r="A61" s="59" t="s">
        <v>78</v>
      </c>
      <c r="B61" s="11" t="s">
        <v>102</v>
      </c>
      <c r="C61" s="1">
        <v>3</v>
      </c>
    </row>
    <row r="62" spans="1:3" x14ac:dyDescent="0.25">
      <c r="A62" s="60"/>
      <c r="B62" s="11" t="s">
        <v>68</v>
      </c>
      <c r="C62" s="1">
        <v>4</v>
      </c>
    </row>
    <row r="63" spans="1:3" x14ac:dyDescent="0.25">
      <c r="A63" s="60"/>
      <c r="B63" s="11" t="s">
        <v>69</v>
      </c>
      <c r="C63" s="1">
        <v>4</v>
      </c>
    </row>
    <row r="64" spans="1:3" x14ac:dyDescent="0.25">
      <c r="A64" s="60"/>
      <c r="B64" s="11" t="s">
        <v>77</v>
      </c>
      <c r="C64" s="1">
        <v>4</v>
      </c>
    </row>
    <row r="65" spans="1:3" x14ac:dyDescent="0.25">
      <c r="A65" s="60"/>
      <c r="B65" s="4" t="s">
        <v>71</v>
      </c>
      <c r="C65" s="1">
        <v>3</v>
      </c>
    </row>
    <row r="66" spans="1:3" x14ac:dyDescent="0.25">
      <c r="A66" s="60"/>
      <c r="B66" s="5" t="s">
        <v>72</v>
      </c>
      <c r="C66" s="1">
        <v>3</v>
      </c>
    </row>
    <row r="67" spans="1:3" x14ac:dyDescent="0.25">
      <c r="A67" s="60"/>
      <c r="B67" s="5" t="s">
        <v>73</v>
      </c>
      <c r="C67" s="1">
        <v>3</v>
      </c>
    </row>
    <row r="68" spans="1:3" x14ac:dyDescent="0.25">
      <c r="A68" s="60"/>
      <c r="B68" s="5" t="s">
        <v>74</v>
      </c>
      <c r="C68" s="1">
        <v>3</v>
      </c>
    </row>
    <row r="69" spans="1:3" x14ac:dyDescent="0.25">
      <c r="A69" s="60"/>
      <c r="B69" s="7" t="s">
        <v>75</v>
      </c>
      <c r="C69" s="1">
        <v>3</v>
      </c>
    </row>
    <row r="70" spans="1:3" x14ac:dyDescent="0.25">
      <c r="A70" s="60"/>
      <c r="B70" s="13" t="s">
        <v>76</v>
      </c>
      <c r="C70" s="1">
        <v>3</v>
      </c>
    </row>
    <row r="71" spans="1:3" x14ac:dyDescent="0.25">
      <c r="A71" s="60"/>
      <c r="B71" s="4" t="s">
        <v>79</v>
      </c>
      <c r="C71" s="1">
        <v>3</v>
      </c>
    </row>
    <row r="72" spans="1:3" x14ac:dyDescent="0.25">
      <c r="A72" s="60"/>
      <c r="B72" s="5" t="s">
        <v>80</v>
      </c>
      <c r="C72" s="1">
        <v>4</v>
      </c>
    </row>
    <row r="73" spans="1:3" x14ac:dyDescent="0.25">
      <c r="A73" s="60"/>
      <c r="B73" s="5" t="s">
        <v>81</v>
      </c>
      <c r="C73" s="1">
        <v>4</v>
      </c>
    </row>
    <row r="74" spans="1:3" x14ac:dyDescent="0.25">
      <c r="A74" s="60"/>
      <c r="B74" s="5" t="s">
        <v>82</v>
      </c>
      <c r="C74" s="1">
        <v>4</v>
      </c>
    </row>
    <row r="75" spans="1:3" x14ac:dyDescent="0.25">
      <c r="A75" s="61"/>
      <c r="B75" s="7" t="s">
        <v>83</v>
      </c>
      <c r="C75" s="1">
        <v>3</v>
      </c>
    </row>
    <row r="76" spans="1:3" x14ac:dyDescent="0.25">
      <c r="A76" s="59" t="s">
        <v>91</v>
      </c>
      <c r="B76" s="11" t="s">
        <v>84</v>
      </c>
      <c r="C76" s="1">
        <v>3</v>
      </c>
    </row>
    <row r="77" spans="1:3" x14ac:dyDescent="0.25">
      <c r="A77" s="60"/>
      <c r="B77" s="11" t="s">
        <v>85</v>
      </c>
      <c r="C77" s="1">
        <v>3</v>
      </c>
    </row>
    <row r="78" spans="1:3" x14ac:dyDescent="0.25">
      <c r="A78" s="60"/>
      <c r="B78" s="11" t="s">
        <v>86</v>
      </c>
      <c r="C78" s="1">
        <v>4</v>
      </c>
    </row>
    <row r="79" spans="1:3" x14ac:dyDescent="0.25">
      <c r="A79" s="60"/>
      <c r="B79" s="4" t="s">
        <v>71</v>
      </c>
      <c r="C79" s="1">
        <v>3</v>
      </c>
    </row>
    <row r="80" spans="1:3" x14ac:dyDescent="0.25">
      <c r="A80" s="60"/>
      <c r="B80" s="5" t="s">
        <v>72</v>
      </c>
      <c r="C80" s="1">
        <v>3</v>
      </c>
    </row>
    <row r="81" spans="1:3" x14ac:dyDescent="0.25">
      <c r="A81" s="60"/>
      <c r="B81" s="5" t="s">
        <v>73</v>
      </c>
      <c r="C81" s="1">
        <v>3</v>
      </c>
    </row>
    <row r="82" spans="1:3" x14ac:dyDescent="0.25">
      <c r="A82" s="60"/>
      <c r="B82" s="5" t="s">
        <v>74</v>
      </c>
      <c r="C82" s="1">
        <v>3</v>
      </c>
    </row>
    <row r="83" spans="1:3" x14ac:dyDescent="0.25">
      <c r="A83" s="60"/>
      <c r="B83" s="7" t="s">
        <v>75</v>
      </c>
      <c r="C83" s="1">
        <v>3</v>
      </c>
    </row>
    <row r="84" spans="1:3" x14ac:dyDescent="0.25">
      <c r="A84" s="60"/>
      <c r="B84" s="13" t="s">
        <v>76</v>
      </c>
      <c r="C84" s="1">
        <v>3</v>
      </c>
    </row>
    <row r="85" spans="1:3" x14ac:dyDescent="0.25">
      <c r="A85" s="60"/>
      <c r="B85" s="4" t="s">
        <v>87</v>
      </c>
      <c r="C85" s="1">
        <v>4</v>
      </c>
    </row>
    <row r="86" spans="1:3" x14ac:dyDescent="0.25">
      <c r="A86" s="60"/>
      <c r="B86" s="5" t="s">
        <v>68</v>
      </c>
      <c r="C86" s="1">
        <v>4</v>
      </c>
    </row>
    <row r="87" spans="1:3" x14ac:dyDescent="0.25">
      <c r="A87" s="60"/>
      <c r="B87" s="13" t="s">
        <v>88</v>
      </c>
      <c r="C87" s="1">
        <v>3</v>
      </c>
    </row>
    <row r="88" spans="1:3" x14ac:dyDescent="0.25">
      <c r="A88" s="60"/>
      <c r="B88" s="4" t="s">
        <v>89</v>
      </c>
      <c r="C88" s="1">
        <v>3</v>
      </c>
    </row>
    <row r="89" spans="1:3" x14ac:dyDescent="0.25">
      <c r="A89" s="60"/>
      <c r="B89" s="13" t="s">
        <v>90</v>
      </c>
      <c r="C89" s="1">
        <v>3</v>
      </c>
    </row>
    <row r="90" spans="1:3" x14ac:dyDescent="0.25">
      <c r="A90" s="59" t="s">
        <v>97</v>
      </c>
      <c r="B90" s="11" t="s">
        <v>92</v>
      </c>
      <c r="C90" s="1">
        <v>4</v>
      </c>
    </row>
    <row r="91" spans="1:3" x14ac:dyDescent="0.25">
      <c r="A91" s="60"/>
      <c r="B91" s="11" t="s">
        <v>93</v>
      </c>
      <c r="C91" s="1">
        <v>4</v>
      </c>
    </row>
    <row r="92" spans="1:3" x14ac:dyDescent="0.25">
      <c r="A92" s="60"/>
      <c r="B92" s="11" t="s">
        <v>98</v>
      </c>
      <c r="C92" s="1">
        <v>3</v>
      </c>
    </row>
    <row r="93" spans="1:3" x14ac:dyDescent="0.25">
      <c r="A93" s="60"/>
      <c r="B93" s="11" t="s">
        <v>95</v>
      </c>
      <c r="C93" s="1">
        <v>4</v>
      </c>
    </row>
    <row r="94" spans="1:3" x14ac:dyDescent="0.25">
      <c r="A94" s="60"/>
      <c r="B94" s="11" t="s">
        <v>96</v>
      </c>
      <c r="C94" s="1">
        <v>3</v>
      </c>
    </row>
    <row r="95" spans="1:3" x14ac:dyDescent="0.25">
      <c r="A95" s="60"/>
      <c r="B95" s="4" t="s">
        <v>71</v>
      </c>
      <c r="C95" s="1">
        <v>3</v>
      </c>
    </row>
    <row r="96" spans="1:3" x14ac:dyDescent="0.25">
      <c r="A96" s="60"/>
      <c r="B96" s="5" t="s">
        <v>72</v>
      </c>
      <c r="C96" s="1">
        <v>3</v>
      </c>
    </row>
    <row r="97" spans="1:3" x14ac:dyDescent="0.25">
      <c r="A97" s="60"/>
      <c r="B97" s="5" t="s">
        <v>73</v>
      </c>
      <c r="C97" s="1">
        <v>3</v>
      </c>
    </row>
    <row r="98" spans="1:3" x14ac:dyDescent="0.25">
      <c r="A98" s="60"/>
      <c r="B98" s="5" t="s">
        <v>74</v>
      </c>
      <c r="C98" s="1">
        <v>3</v>
      </c>
    </row>
    <row r="99" spans="1:3" x14ac:dyDescent="0.25">
      <c r="A99" s="60"/>
      <c r="B99" s="7" t="s">
        <v>75</v>
      </c>
      <c r="C99" s="1">
        <v>3</v>
      </c>
    </row>
    <row r="100" spans="1:3" x14ac:dyDescent="0.25">
      <c r="A100" s="61"/>
      <c r="B100" s="5" t="s">
        <v>76</v>
      </c>
      <c r="C100" s="1">
        <v>3</v>
      </c>
    </row>
    <row r="101" spans="1:3" x14ac:dyDescent="0.25">
      <c r="A101" s="67" t="s">
        <v>101</v>
      </c>
      <c r="B101" s="11" t="s">
        <v>88</v>
      </c>
      <c r="C101" s="1">
        <v>3</v>
      </c>
    </row>
    <row r="102" spans="1:3" x14ac:dyDescent="0.25">
      <c r="A102" s="68"/>
      <c r="B102" s="11" t="s">
        <v>99</v>
      </c>
      <c r="C102" s="1">
        <v>4</v>
      </c>
    </row>
    <row r="103" spans="1:3" x14ac:dyDescent="0.25">
      <c r="A103" s="68"/>
      <c r="B103" s="11" t="s">
        <v>100</v>
      </c>
      <c r="C103" s="1"/>
    </row>
    <row r="104" spans="1:3" x14ac:dyDescent="0.25">
      <c r="A104" s="68"/>
      <c r="B104" s="4" t="s">
        <v>84</v>
      </c>
      <c r="C104" s="1">
        <v>3</v>
      </c>
    </row>
    <row r="105" spans="1:3" x14ac:dyDescent="0.25">
      <c r="A105" s="68"/>
      <c r="B105" s="5" t="s">
        <v>82</v>
      </c>
      <c r="C105" s="1">
        <v>4</v>
      </c>
    </row>
    <row r="106" spans="1:3" x14ac:dyDescent="0.25">
      <c r="A106" s="68"/>
      <c r="B106" s="5" t="s">
        <v>81</v>
      </c>
      <c r="C106" s="1">
        <v>4</v>
      </c>
    </row>
    <row r="107" spans="1:3" x14ac:dyDescent="0.25">
      <c r="A107" s="68"/>
      <c r="B107" s="13" t="s">
        <v>79</v>
      </c>
      <c r="C107" s="1">
        <v>3</v>
      </c>
    </row>
    <row r="108" spans="1:3" x14ac:dyDescent="0.25">
      <c r="A108" s="68"/>
      <c r="B108" s="4" t="s">
        <v>94</v>
      </c>
      <c r="C108" s="1">
        <v>3</v>
      </c>
    </row>
    <row r="109" spans="1:3" x14ac:dyDescent="0.25">
      <c r="A109" s="68"/>
      <c r="B109" s="5" t="s">
        <v>85</v>
      </c>
      <c r="C109" s="1">
        <v>3</v>
      </c>
    </row>
    <row r="110" spans="1:3" x14ac:dyDescent="0.25">
      <c r="A110" s="68"/>
      <c r="B110" s="13" t="s">
        <v>70</v>
      </c>
      <c r="C110" s="1">
        <v>4</v>
      </c>
    </row>
    <row r="111" spans="1:3" x14ac:dyDescent="0.25">
      <c r="A111" s="68"/>
      <c r="B111" s="4" t="s">
        <v>69</v>
      </c>
      <c r="C111" s="1">
        <v>4</v>
      </c>
    </row>
    <row r="112" spans="1:3" x14ac:dyDescent="0.25">
      <c r="A112" s="68"/>
      <c r="B112" s="13" t="s">
        <v>86</v>
      </c>
      <c r="C112" s="1">
        <v>4</v>
      </c>
    </row>
    <row r="113" spans="1:3" x14ac:dyDescent="0.25">
      <c r="A113" s="64" t="s">
        <v>127</v>
      </c>
      <c r="B113" s="8" t="s">
        <v>103</v>
      </c>
      <c r="C113" s="1">
        <v>3</v>
      </c>
    </row>
    <row r="114" spans="1:3" x14ac:dyDescent="0.25">
      <c r="A114" s="65"/>
      <c r="B114" s="8" t="s">
        <v>104</v>
      </c>
      <c r="C114" s="1">
        <v>4</v>
      </c>
    </row>
    <row r="115" spans="1:3" x14ac:dyDescent="0.25">
      <c r="A115" s="65"/>
      <c r="B115" s="8" t="s">
        <v>105</v>
      </c>
      <c r="C115" s="1">
        <v>4</v>
      </c>
    </row>
    <row r="116" spans="1:3" x14ac:dyDescent="0.25">
      <c r="A116" s="65"/>
      <c r="B116" s="8" t="s">
        <v>106</v>
      </c>
      <c r="C116" s="1">
        <v>4</v>
      </c>
    </row>
    <row r="117" spans="1:3" x14ac:dyDescent="0.25">
      <c r="A117" s="65"/>
      <c r="B117" s="2" t="s">
        <v>107</v>
      </c>
      <c r="C117" s="1">
        <v>3</v>
      </c>
    </row>
    <row r="118" spans="1:3" x14ac:dyDescent="0.25">
      <c r="A118" s="65"/>
      <c r="B118" s="3" t="s">
        <v>108</v>
      </c>
      <c r="C118" s="1">
        <v>3</v>
      </c>
    </row>
    <row r="119" spans="1:3" x14ac:dyDescent="0.25">
      <c r="A119" s="65"/>
      <c r="B119" s="3" t="s">
        <v>109</v>
      </c>
      <c r="C119" s="1">
        <v>3</v>
      </c>
    </row>
    <row r="120" spans="1:3" x14ac:dyDescent="0.25">
      <c r="A120" s="65"/>
      <c r="B120" s="3" t="s">
        <v>110</v>
      </c>
      <c r="C120" s="1">
        <v>3</v>
      </c>
    </row>
    <row r="121" spans="1:3" x14ac:dyDescent="0.25">
      <c r="A121" s="65"/>
      <c r="B121" s="3" t="s">
        <v>111</v>
      </c>
      <c r="C121" s="1">
        <v>3</v>
      </c>
    </row>
    <row r="122" spans="1:3" x14ac:dyDescent="0.25">
      <c r="A122" s="65"/>
      <c r="B122" s="15" t="s">
        <v>112</v>
      </c>
      <c r="C122" s="1">
        <v>4</v>
      </c>
    </row>
    <row r="123" spans="1:3" x14ac:dyDescent="0.25">
      <c r="A123" s="65"/>
      <c r="B123" s="2" t="s">
        <v>113</v>
      </c>
      <c r="C123" s="1">
        <v>4</v>
      </c>
    </row>
    <row r="124" spans="1:3" x14ac:dyDescent="0.25">
      <c r="A124" s="65"/>
      <c r="B124" s="2" t="s">
        <v>114</v>
      </c>
      <c r="C124" s="1">
        <v>3</v>
      </c>
    </row>
    <row r="125" spans="1:3" x14ac:dyDescent="0.25">
      <c r="A125" s="65"/>
      <c r="B125" s="3" t="s">
        <v>115</v>
      </c>
      <c r="C125" s="1">
        <v>3</v>
      </c>
    </row>
    <row r="126" spans="1:3" x14ac:dyDescent="0.25">
      <c r="A126" s="65"/>
      <c r="B126" s="3" t="s">
        <v>116</v>
      </c>
      <c r="C126" s="1">
        <v>3</v>
      </c>
    </row>
    <row r="127" spans="1:3" x14ac:dyDescent="0.25">
      <c r="A127" s="65"/>
      <c r="B127" s="3" t="s">
        <v>117</v>
      </c>
      <c r="C127" s="1">
        <v>4</v>
      </c>
    </row>
    <row r="128" spans="1:3" x14ac:dyDescent="0.25">
      <c r="A128" s="66"/>
      <c r="B128" s="15" t="s">
        <v>118</v>
      </c>
      <c r="C128" s="1">
        <v>3</v>
      </c>
    </row>
    <row r="129" spans="1:3" x14ac:dyDescent="0.25">
      <c r="A129" s="64" t="s">
        <v>128</v>
      </c>
      <c r="B129" s="2" t="s">
        <v>119</v>
      </c>
      <c r="C129" s="1">
        <v>4</v>
      </c>
    </row>
    <row r="130" spans="1:3" x14ac:dyDescent="0.25">
      <c r="A130" s="65"/>
      <c r="B130" s="15" t="s">
        <v>120</v>
      </c>
      <c r="C130" s="1">
        <v>4</v>
      </c>
    </row>
    <row r="131" spans="1:3" x14ac:dyDescent="0.25">
      <c r="A131" s="65"/>
      <c r="B131" s="2" t="s">
        <v>107</v>
      </c>
      <c r="C131" s="1">
        <v>3</v>
      </c>
    </row>
    <row r="132" spans="1:3" x14ac:dyDescent="0.25">
      <c r="A132" s="65"/>
      <c r="B132" s="2" t="s">
        <v>108</v>
      </c>
      <c r="C132" s="1">
        <v>3</v>
      </c>
    </row>
    <row r="133" spans="1:3" x14ac:dyDescent="0.25">
      <c r="A133" s="65"/>
      <c r="B133" s="3" t="s">
        <v>109</v>
      </c>
      <c r="C133" s="1">
        <v>3</v>
      </c>
    </row>
    <row r="134" spans="1:3" x14ac:dyDescent="0.25">
      <c r="A134" s="65"/>
      <c r="B134" s="3" t="s">
        <v>110</v>
      </c>
      <c r="C134" s="1">
        <v>3</v>
      </c>
    </row>
    <row r="135" spans="1:3" x14ac:dyDescent="0.25">
      <c r="A135" s="65"/>
      <c r="B135" s="15" t="s">
        <v>111</v>
      </c>
      <c r="C135" s="1">
        <v>3</v>
      </c>
    </row>
    <row r="136" spans="1:3" x14ac:dyDescent="0.25">
      <c r="A136" s="65"/>
      <c r="B136" s="2" t="s">
        <v>113</v>
      </c>
      <c r="C136" s="1">
        <v>4</v>
      </c>
    </row>
    <row r="137" spans="1:3" x14ac:dyDescent="0.25">
      <c r="A137" s="65"/>
      <c r="B137" s="2" t="s">
        <v>114</v>
      </c>
      <c r="C137" s="1">
        <v>3</v>
      </c>
    </row>
    <row r="138" spans="1:3" x14ac:dyDescent="0.25">
      <c r="A138" s="65"/>
      <c r="B138" s="3" t="s">
        <v>115</v>
      </c>
      <c r="C138" s="1">
        <v>3</v>
      </c>
    </row>
    <row r="139" spans="1:3" x14ac:dyDescent="0.25">
      <c r="A139" s="65"/>
      <c r="B139" s="3" t="s">
        <v>116</v>
      </c>
      <c r="C139" s="1">
        <v>3</v>
      </c>
    </row>
    <row r="140" spans="1:3" x14ac:dyDescent="0.25">
      <c r="A140" s="65"/>
      <c r="B140" s="15" t="s">
        <v>118</v>
      </c>
      <c r="C140" s="1">
        <v>3</v>
      </c>
    </row>
    <row r="141" spans="1:3" x14ac:dyDescent="0.25">
      <c r="A141" s="65"/>
      <c r="B141" s="2" t="s">
        <v>121</v>
      </c>
      <c r="C141" s="1">
        <v>4</v>
      </c>
    </row>
    <row r="142" spans="1:3" x14ac:dyDescent="0.25">
      <c r="A142" s="65"/>
      <c r="B142" s="15" t="s">
        <v>122</v>
      </c>
      <c r="C142" s="1">
        <v>3</v>
      </c>
    </row>
    <row r="143" spans="1:3" x14ac:dyDescent="0.25">
      <c r="A143" s="65"/>
      <c r="B143" s="2" t="s">
        <v>123</v>
      </c>
      <c r="C143" s="1">
        <v>3</v>
      </c>
    </row>
    <row r="144" spans="1:3" x14ac:dyDescent="0.25">
      <c r="A144" s="65"/>
      <c r="B144" s="15" t="s">
        <v>124</v>
      </c>
      <c r="C144" s="1">
        <v>3</v>
      </c>
    </row>
    <row r="145" spans="1:3" x14ac:dyDescent="0.25">
      <c r="A145" s="65"/>
      <c r="B145" s="2" t="s">
        <v>125</v>
      </c>
      <c r="C145" s="1">
        <v>4</v>
      </c>
    </row>
    <row r="146" spans="1:3" x14ac:dyDescent="0.25">
      <c r="A146" s="66"/>
      <c r="B146" s="2" t="s">
        <v>126</v>
      </c>
      <c r="C146" s="1">
        <v>4</v>
      </c>
    </row>
    <row r="147" spans="1:3" x14ac:dyDescent="0.25">
      <c r="A147" s="62" t="s">
        <v>136</v>
      </c>
      <c r="B147" s="8" t="s">
        <v>129</v>
      </c>
      <c r="C147" s="1">
        <v>4</v>
      </c>
    </row>
    <row r="148" spans="1:3" x14ac:dyDescent="0.25">
      <c r="A148" s="63"/>
      <c r="B148" s="8" t="s">
        <v>130</v>
      </c>
      <c r="C148" s="1">
        <v>4</v>
      </c>
    </row>
    <row r="149" spans="1:3" x14ac:dyDescent="0.25">
      <c r="A149" s="63"/>
      <c r="B149" s="8" t="s">
        <v>131</v>
      </c>
      <c r="C149" s="1">
        <v>4</v>
      </c>
    </row>
    <row r="150" spans="1:3" x14ac:dyDescent="0.25">
      <c r="A150" s="63"/>
      <c r="B150" s="8" t="s">
        <v>132</v>
      </c>
      <c r="C150" s="1">
        <v>3</v>
      </c>
    </row>
    <row r="151" spans="1:3" x14ac:dyDescent="0.25">
      <c r="A151" s="63"/>
      <c r="B151" s="2" t="s">
        <v>113</v>
      </c>
      <c r="C151" s="1">
        <v>4</v>
      </c>
    </row>
    <row r="152" spans="1:3" x14ac:dyDescent="0.25">
      <c r="A152" s="63"/>
      <c r="B152" s="2" t="s">
        <v>114</v>
      </c>
      <c r="C152" s="1">
        <v>3</v>
      </c>
    </row>
    <row r="153" spans="1:3" x14ac:dyDescent="0.25">
      <c r="A153" s="63"/>
      <c r="B153" s="3" t="s">
        <v>115</v>
      </c>
      <c r="C153" s="1">
        <v>3</v>
      </c>
    </row>
    <row r="154" spans="1:3" x14ac:dyDescent="0.25">
      <c r="A154" s="63"/>
      <c r="B154" s="3" t="s">
        <v>116</v>
      </c>
      <c r="C154" s="1">
        <v>3</v>
      </c>
    </row>
    <row r="155" spans="1:3" x14ac:dyDescent="0.25">
      <c r="A155" s="63"/>
      <c r="B155" s="15" t="s">
        <v>118</v>
      </c>
      <c r="C155" s="1">
        <v>3</v>
      </c>
    </row>
    <row r="156" spans="1:3" x14ac:dyDescent="0.25">
      <c r="A156" s="63"/>
      <c r="B156" s="2" t="s">
        <v>133</v>
      </c>
      <c r="C156" s="1">
        <v>4</v>
      </c>
    </row>
    <row r="157" spans="1:3" x14ac:dyDescent="0.25">
      <c r="A157" s="63"/>
      <c r="B157" s="3" t="s">
        <v>134</v>
      </c>
      <c r="C157" s="1">
        <v>4</v>
      </c>
    </row>
    <row r="158" spans="1:3" x14ac:dyDescent="0.25">
      <c r="A158" s="63"/>
      <c r="B158" s="15" t="s">
        <v>135</v>
      </c>
      <c r="C158" s="1">
        <v>4</v>
      </c>
    </row>
    <row r="159" spans="1:3" x14ac:dyDescent="0.25">
      <c r="A159" s="62" t="s">
        <v>140</v>
      </c>
      <c r="B159" s="8" t="s">
        <v>137</v>
      </c>
      <c r="C159" s="1">
        <v>4</v>
      </c>
    </row>
    <row r="160" spans="1:3" x14ac:dyDescent="0.25">
      <c r="A160" s="63"/>
      <c r="B160" s="8" t="s">
        <v>113</v>
      </c>
      <c r="C160" s="1">
        <v>4</v>
      </c>
    </row>
    <row r="161" spans="1:3" x14ac:dyDescent="0.25">
      <c r="A161" s="63"/>
      <c r="B161" s="8" t="s">
        <v>112</v>
      </c>
      <c r="C161" s="1">
        <v>4</v>
      </c>
    </row>
    <row r="162" spans="1:3" x14ac:dyDescent="0.25">
      <c r="A162" s="63"/>
      <c r="B162" s="3" t="s">
        <v>138</v>
      </c>
      <c r="C162" s="1">
        <v>3</v>
      </c>
    </row>
    <row r="163" spans="1:3" x14ac:dyDescent="0.25">
      <c r="A163" s="63"/>
      <c r="B163" s="3" t="s">
        <v>106</v>
      </c>
      <c r="C163" s="1">
        <v>4</v>
      </c>
    </row>
    <row r="164" spans="1:3" x14ac:dyDescent="0.25">
      <c r="A164" s="63"/>
      <c r="B164" s="15" t="s">
        <v>131</v>
      </c>
      <c r="C164" s="1">
        <v>4</v>
      </c>
    </row>
    <row r="165" spans="1:3" x14ac:dyDescent="0.25">
      <c r="A165" s="63"/>
      <c r="B165" s="2" t="s">
        <v>105</v>
      </c>
      <c r="C165" s="1">
        <v>4</v>
      </c>
    </row>
    <row r="166" spans="1:3" x14ac:dyDescent="0.25">
      <c r="A166" s="63"/>
      <c r="B166" s="3" t="s">
        <v>123</v>
      </c>
      <c r="C166" s="1">
        <v>3</v>
      </c>
    </row>
    <row r="167" spans="1:3" x14ac:dyDescent="0.25">
      <c r="A167" s="63"/>
      <c r="B167" s="15" t="s">
        <v>124</v>
      </c>
      <c r="C167" s="1">
        <v>3</v>
      </c>
    </row>
    <row r="168" spans="1:3" x14ac:dyDescent="0.25">
      <c r="A168" s="63"/>
      <c r="B168" s="2" t="s">
        <v>104</v>
      </c>
      <c r="C168" s="1">
        <v>4</v>
      </c>
    </row>
    <row r="169" spans="1:3" x14ac:dyDescent="0.25">
      <c r="A169" s="63"/>
      <c r="B169" s="3" t="s">
        <v>134</v>
      </c>
      <c r="C169" s="1">
        <v>4</v>
      </c>
    </row>
    <row r="170" spans="1:3" x14ac:dyDescent="0.25">
      <c r="A170" s="63"/>
      <c r="B170" s="15" t="s">
        <v>139</v>
      </c>
      <c r="C170" s="1">
        <v>4</v>
      </c>
    </row>
  </sheetData>
  <mergeCells count="15">
    <mergeCell ref="A147:A158"/>
    <mergeCell ref="A159:A170"/>
    <mergeCell ref="A113:A128"/>
    <mergeCell ref="A129:A146"/>
    <mergeCell ref="A61:A75"/>
    <mergeCell ref="A76:A89"/>
    <mergeCell ref="A90:A100"/>
    <mergeCell ref="A101:A112"/>
    <mergeCell ref="A35:A44"/>
    <mergeCell ref="A45:A50"/>
    <mergeCell ref="A51:A56"/>
    <mergeCell ref="A4:A13"/>
    <mergeCell ref="A14:A19"/>
    <mergeCell ref="A20:A25"/>
    <mergeCell ref="A26:A34"/>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4"/>
  <sheetViews>
    <sheetView tabSelected="1" topLeftCell="A133" workbookViewId="0">
      <selection activeCell="C8" sqref="C8"/>
    </sheetView>
  </sheetViews>
  <sheetFormatPr defaultRowHeight="15" x14ac:dyDescent="0.25"/>
  <cols>
    <col min="1" max="1" width="50" style="17" customWidth="1"/>
    <col min="2" max="2" width="9.140625" style="34"/>
    <col min="3" max="3" width="50" style="17" customWidth="1"/>
    <col min="4" max="4" width="9.140625" style="17"/>
    <col min="5" max="5" width="50" style="17" customWidth="1"/>
    <col min="6" max="16384" width="9.140625" style="17"/>
  </cols>
  <sheetData>
    <row r="1" spans="1:6" x14ac:dyDescent="0.25">
      <c r="A1" s="70" t="s">
        <v>141</v>
      </c>
      <c r="B1" s="70"/>
      <c r="C1" s="70"/>
      <c r="D1" s="70"/>
      <c r="E1" s="70"/>
      <c r="F1" s="70"/>
    </row>
    <row r="2" spans="1:6" x14ac:dyDescent="0.25">
      <c r="A2" s="75" t="s">
        <v>197</v>
      </c>
      <c r="B2" s="88"/>
      <c r="C2" s="88" t="s">
        <v>142</v>
      </c>
      <c r="D2" s="88"/>
      <c r="E2" s="88" t="s">
        <v>145</v>
      </c>
      <c r="F2" s="88"/>
    </row>
    <row r="3" spans="1:6" x14ac:dyDescent="0.25">
      <c r="A3" s="19" t="s">
        <v>143</v>
      </c>
      <c r="B3" s="41" t="s">
        <v>144</v>
      </c>
      <c r="C3" s="19" t="s">
        <v>143</v>
      </c>
      <c r="D3" s="19" t="s">
        <v>144</v>
      </c>
      <c r="E3" s="19" t="s">
        <v>143</v>
      </c>
      <c r="F3" s="19" t="s">
        <v>144</v>
      </c>
    </row>
    <row r="4" spans="1:6" x14ac:dyDescent="0.25">
      <c r="A4" s="35" t="s">
        <v>3</v>
      </c>
      <c r="B4" s="41">
        <v>4</v>
      </c>
      <c r="C4" s="19" t="s">
        <v>156</v>
      </c>
      <c r="D4" s="19">
        <v>3</v>
      </c>
      <c r="E4" s="19" t="s">
        <v>156</v>
      </c>
      <c r="F4" s="20">
        <v>3</v>
      </c>
    </row>
    <row r="5" spans="1:6" x14ac:dyDescent="0.25">
      <c r="A5" s="35" t="s">
        <v>198</v>
      </c>
      <c r="B5" s="41">
        <v>3</v>
      </c>
      <c r="C5" s="19" t="s">
        <v>157</v>
      </c>
      <c r="D5" s="19">
        <v>6</v>
      </c>
      <c r="E5" s="19" t="s">
        <v>157</v>
      </c>
      <c r="F5" s="20">
        <v>6</v>
      </c>
    </row>
    <row r="6" spans="1:6" x14ac:dyDescent="0.25">
      <c r="A6" s="35" t="s">
        <v>199</v>
      </c>
      <c r="B6" s="41">
        <v>4</v>
      </c>
      <c r="C6" s="21" t="s">
        <v>153</v>
      </c>
      <c r="D6" s="21">
        <v>3</v>
      </c>
      <c r="E6" s="21" t="s">
        <v>158</v>
      </c>
      <c r="F6" s="22">
        <v>4</v>
      </c>
    </row>
    <row r="7" spans="1:6" x14ac:dyDescent="0.25">
      <c r="A7" s="35" t="s">
        <v>9</v>
      </c>
      <c r="B7" s="41">
        <v>5</v>
      </c>
      <c r="C7" s="21" t="s">
        <v>26</v>
      </c>
      <c r="D7" s="21">
        <v>4</v>
      </c>
      <c r="E7" s="21" t="s">
        <v>3</v>
      </c>
      <c r="F7" s="22">
        <v>4</v>
      </c>
    </row>
    <row r="8" spans="1:6" x14ac:dyDescent="0.25">
      <c r="A8" s="35" t="s">
        <v>200</v>
      </c>
      <c r="B8" s="41">
        <v>4</v>
      </c>
      <c r="C8" s="21" t="s">
        <v>154</v>
      </c>
      <c r="D8" s="21">
        <v>3</v>
      </c>
      <c r="E8" s="21" t="s">
        <v>155</v>
      </c>
      <c r="F8" s="22" t="s">
        <v>147</v>
      </c>
    </row>
    <row r="9" spans="1:6" x14ac:dyDescent="0.25">
      <c r="A9" s="35" t="s">
        <v>201</v>
      </c>
      <c r="B9" s="41">
        <v>4</v>
      </c>
      <c r="C9" s="16" t="s">
        <v>8</v>
      </c>
      <c r="D9" s="19">
        <v>3</v>
      </c>
      <c r="E9" s="23" t="s">
        <v>8</v>
      </c>
      <c r="F9" s="22">
        <v>3</v>
      </c>
    </row>
    <row r="10" spans="1:6" x14ac:dyDescent="0.25">
      <c r="A10" s="19"/>
      <c r="B10" s="47">
        <f>SUM(B4:B9)</f>
        <v>24</v>
      </c>
      <c r="C10" s="16" t="s">
        <v>9</v>
      </c>
      <c r="D10" s="19">
        <v>3</v>
      </c>
      <c r="E10" s="16" t="s">
        <v>9</v>
      </c>
      <c r="F10" s="20">
        <v>3</v>
      </c>
    </row>
    <row r="11" spans="1:6" x14ac:dyDescent="0.25">
      <c r="C11" s="16" t="s">
        <v>10</v>
      </c>
      <c r="D11" s="19">
        <v>3</v>
      </c>
      <c r="E11" s="16" t="s">
        <v>10</v>
      </c>
      <c r="F11" s="20">
        <v>3</v>
      </c>
    </row>
    <row r="12" spans="1:6" x14ac:dyDescent="0.25">
      <c r="C12" s="16" t="s">
        <v>11</v>
      </c>
      <c r="D12" s="19">
        <v>3</v>
      </c>
      <c r="E12" s="16" t="s">
        <v>11</v>
      </c>
      <c r="F12" s="20">
        <v>3</v>
      </c>
    </row>
    <row r="13" spans="1:6" x14ac:dyDescent="0.25">
      <c r="C13" s="16" t="s">
        <v>12</v>
      </c>
      <c r="D13" s="19">
        <v>3</v>
      </c>
      <c r="E13" s="16" t="s">
        <v>12</v>
      </c>
      <c r="F13" s="20">
        <v>3</v>
      </c>
    </row>
    <row r="14" spans="1:6" x14ac:dyDescent="0.25">
      <c r="C14" s="19"/>
      <c r="D14" s="25">
        <f>SUM(D4:D9)</f>
        <v>22</v>
      </c>
      <c r="E14" s="19"/>
      <c r="F14" s="25">
        <f>SUM(F4:F9)+4</f>
        <v>24</v>
      </c>
    </row>
    <row r="15" spans="1:6" x14ac:dyDescent="0.25">
      <c r="C15" s="31"/>
      <c r="D15" s="32"/>
      <c r="E15" s="31"/>
      <c r="F15" s="31"/>
    </row>
    <row r="17" spans="1:6" x14ac:dyDescent="0.25">
      <c r="A17" s="70" t="s">
        <v>146</v>
      </c>
      <c r="B17" s="70"/>
      <c r="C17" s="70"/>
      <c r="D17" s="70"/>
      <c r="E17" s="70"/>
      <c r="F17" s="70"/>
    </row>
    <row r="18" spans="1:6" x14ac:dyDescent="0.25">
      <c r="A18" s="75" t="s">
        <v>197</v>
      </c>
      <c r="B18" s="75"/>
      <c r="C18" s="88" t="s">
        <v>142</v>
      </c>
      <c r="D18" s="88"/>
      <c r="E18" s="88" t="s">
        <v>145</v>
      </c>
      <c r="F18" s="88"/>
    </row>
    <row r="19" spans="1:6" x14ac:dyDescent="0.25">
      <c r="A19" s="19" t="s">
        <v>143</v>
      </c>
      <c r="B19" s="41" t="s">
        <v>144</v>
      </c>
      <c r="C19" s="19" t="s">
        <v>143</v>
      </c>
      <c r="D19" s="19" t="s">
        <v>144</v>
      </c>
      <c r="E19" s="19" t="s">
        <v>143</v>
      </c>
      <c r="F19" s="19" t="s">
        <v>144</v>
      </c>
    </row>
    <row r="20" spans="1:6" x14ac:dyDescent="0.25">
      <c r="A20" s="39" t="s">
        <v>202</v>
      </c>
      <c r="B20" s="41">
        <v>3</v>
      </c>
      <c r="C20" s="36" t="s">
        <v>148</v>
      </c>
      <c r="D20" s="19">
        <v>3</v>
      </c>
      <c r="E20" s="19" t="s">
        <v>148</v>
      </c>
      <c r="F20" s="19">
        <v>3</v>
      </c>
    </row>
    <row r="21" spans="1:6" x14ac:dyDescent="0.25">
      <c r="A21" s="39" t="s">
        <v>159</v>
      </c>
      <c r="B21" s="41">
        <v>3</v>
      </c>
      <c r="C21" s="36" t="s">
        <v>149</v>
      </c>
      <c r="D21" s="19">
        <v>3</v>
      </c>
      <c r="E21" s="19" t="s">
        <v>149</v>
      </c>
      <c r="F21" s="19">
        <v>3</v>
      </c>
    </row>
    <row r="22" spans="1:6" x14ac:dyDescent="0.25">
      <c r="A22" s="39" t="s">
        <v>203</v>
      </c>
      <c r="B22" s="41">
        <v>4</v>
      </c>
      <c r="C22" s="36" t="s">
        <v>150</v>
      </c>
      <c r="D22" s="19">
        <v>5</v>
      </c>
      <c r="E22" s="19" t="s">
        <v>150</v>
      </c>
      <c r="F22" s="19">
        <v>5</v>
      </c>
    </row>
    <row r="23" spans="1:6" x14ac:dyDescent="0.25">
      <c r="A23" s="39" t="s">
        <v>204</v>
      </c>
      <c r="B23" s="41">
        <v>4</v>
      </c>
      <c r="C23" s="37" t="s">
        <v>151</v>
      </c>
      <c r="D23" s="21">
        <v>4</v>
      </c>
      <c r="E23" s="21" t="s">
        <v>153</v>
      </c>
      <c r="F23" s="21">
        <v>3</v>
      </c>
    </row>
    <row r="24" spans="1:6" x14ac:dyDescent="0.25">
      <c r="A24" s="39" t="s">
        <v>2</v>
      </c>
      <c r="B24" s="41">
        <v>4</v>
      </c>
      <c r="C24" s="37" t="s">
        <v>152</v>
      </c>
      <c r="D24" s="21">
        <v>3</v>
      </c>
      <c r="E24" s="21" t="s">
        <v>159</v>
      </c>
      <c r="F24" s="21">
        <v>3</v>
      </c>
    </row>
    <row r="25" spans="1:6" x14ac:dyDescent="0.25">
      <c r="A25" s="39" t="s">
        <v>205</v>
      </c>
      <c r="B25" s="49">
        <v>4</v>
      </c>
      <c r="C25" s="38" t="s">
        <v>35</v>
      </c>
      <c r="D25" s="21">
        <v>3</v>
      </c>
      <c r="E25" s="21" t="s">
        <v>161</v>
      </c>
      <c r="F25" s="21">
        <v>4</v>
      </c>
    </row>
    <row r="26" spans="1:6" x14ac:dyDescent="0.25">
      <c r="A26" s="16" t="s">
        <v>35</v>
      </c>
      <c r="B26" s="41">
        <v>3</v>
      </c>
      <c r="C26" s="38" t="s">
        <v>36</v>
      </c>
      <c r="D26" s="19">
        <v>3</v>
      </c>
      <c r="E26" s="19"/>
      <c r="F26" s="19"/>
    </row>
    <row r="27" spans="1:6" x14ac:dyDescent="0.25">
      <c r="A27" s="16" t="s">
        <v>206</v>
      </c>
      <c r="B27" s="41">
        <v>3</v>
      </c>
      <c r="C27" s="36"/>
      <c r="D27" s="25">
        <f>SUM(D20:D26)</f>
        <v>24</v>
      </c>
      <c r="E27" s="19"/>
      <c r="F27" s="25">
        <f>SUM(F20:F26)</f>
        <v>21</v>
      </c>
    </row>
    <row r="28" spans="1:6" x14ac:dyDescent="0.25">
      <c r="A28" s="40" t="s">
        <v>207</v>
      </c>
      <c r="B28" s="41">
        <v>3</v>
      </c>
      <c r="C28" s="31"/>
      <c r="D28" s="31"/>
      <c r="E28" s="31"/>
      <c r="F28" s="32"/>
    </row>
    <row r="29" spans="1:6" x14ac:dyDescent="0.25">
      <c r="A29" s="39"/>
      <c r="B29" s="47">
        <f>SUM(B20:B28)-B27</f>
        <v>28</v>
      </c>
      <c r="C29" s="31"/>
      <c r="D29" s="31"/>
      <c r="E29" s="31"/>
      <c r="F29" s="32"/>
    </row>
    <row r="30" spans="1:6" x14ac:dyDescent="0.25">
      <c r="F30" s="33"/>
    </row>
    <row r="31" spans="1:6" x14ac:dyDescent="0.25">
      <c r="A31" s="70" t="s">
        <v>162</v>
      </c>
      <c r="B31" s="70"/>
      <c r="C31" s="70"/>
      <c r="D31" s="70"/>
      <c r="E31" s="70"/>
      <c r="F31" s="70"/>
    </row>
    <row r="32" spans="1:6" x14ac:dyDescent="0.25">
      <c r="A32" s="75" t="s">
        <v>197</v>
      </c>
      <c r="B32" s="75"/>
      <c r="C32" s="88" t="s">
        <v>142</v>
      </c>
      <c r="D32" s="88"/>
      <c r="E32" s="88" t="s">
        <v>145</v>
      </c>
      <c r="F32" s="88"/>
    </row>
    <row r="33" spans="1:17" x14ac:dyDescent="0.25">
      <c r="A33" s="19" t="s">
        <v>143</v>
      </c>
      <c r="B33" s="41" t="s">
        <v>144</v>
      </c>
      <c r="C33" s="19" t="s">
        <v>143</v>
      </c>
      <c r="D33" s="19" t="s">
        <v>144</v>
      </c>
      <c r="E33" s="19" t="s">
        <v>143</v>
      </c>
      <c r="F33" s="19" t="s">
        <v>144</v>
      </c>
    </row>
    <row r="34" spans="1:17" x14ac:dyDescent="0.25">
      <c r="A34" s="39" t="s">
        <v>208</v>
      </c>
      <c r="B34" s="41">
        <v>2</v>
      </c>
      <c r="C34" s="37" t="s">
        <v>160</v>
      </c>
      <c r="D34" s="21">
        <v>6</v>
      </c>
      <c r="E34" s="21" t="s">
        <v>23</v>
      </c>
      <c r="F34" s="21">
        <v>4</v>
      </c>
    </row>
    <row r="35" spans="1:17" x14ac:dyDescent="0.25">
      <c r="A35" s="39" t="s">
        <v>24</v>
      </c>
      <c r="B35" s="41">
        <v>4</v>
      </c>
      <c r="C35" s="36" t="s">
        <v>24</v>
      </c>
      <c r="D35" s="19">
        <v>4</v>
      </c>
      <c r="E35" s="19" t="s">
        <v>24</v>
      </c>
      <c r="F35" s="19">
        <v>4</v>
      </c>
    </row>
    <row r="36" spans="1:17" x14ac:dyDescent="0.25">
      <c r="A36" s="39" t="s">
        <v>26</v>
      </c>
      <c r="B36" s="41">
        <v>3</v>
      </c>
      <c r="C36" s="36" t="s">
        <v>25</v>
      </c>
      <c r="D36" s="19">
        <v>3</v>
      </c>
      <c r="E36" s="19" t="s">
        <v>25</v>
      </c>
      <c r="F36" s="19">
        <v>3</v>
      </c>
    </row>
    <row r="37" spans="1:17" x14ac:dyDescent="0.25">
      <c r="A37" s="39" t="s">
        <v>150</v>
      </c>
      <c r="B37" s="41">
        <v>4</v>
      </c>
      <c r="C37" s="36" t="s">
        <v>28</v>
      </c>
      <c r="D37" s="19">
        <v>4</v>
      </c>
      <c r="E37" s="19" t="s">
        <v>28</v>
      </c>
      <c r="F37" s="19">
        <v>4</v>
      </c>
    </row>
    <row r="38" spans="1:17" x14ac:dyDescent="0.25">
      <c r="A38" s="39" t="s">
        <v>209</v>
      </c>
      <c r="B38" s="41">
        <v>3</v>
      </c>
      <c r="C38" s="37" t="s">
        <v>3</v>
      </c>
      <c r="D38" s="21">
        <v>4</v>
      </c>
      <c r="E38" s="21" t="s">
        <v>26</v>
      </c>
      <c r="F38" s="21">
        <v>4</v>
      </c>
    </row>
    <row r="39" spans="1:17" x14ac:dyDescent="0.25">
      <c r="A39" s="39" t="s">
        <v>210</v>
      </c>
      <c r="B39" s="41">
        <v>3</v>
      </c>
      <c r="C39" s="36" t="s">
        <v>27</v>
      </c>
      <c r="D39" s="19">
        <v>3</v>
      </c>
      <c r="E39" s="19" t="s">
        <v>27</v>
      </c>
      <c r="F39" s="19">
        <v>3</v>
      </c>
    </row>
    <row r="40" spans="1:17" x14ac:dyDescent="0.25">
      <c r="A40" s="39" t="s">
        <v>27</v>
      </c>
      <c r="B40" s="41">
        <v>4</v>
      </c>
      <c r="C40" s="36"/>
      <c r="D40" s="25">
        <f>SUM(D34:D39)</f>
        <v>24</v>
      </c>
      <c r="E40" s="19"/>
      <c r="F40" s="25">
        <f>SUM(F34:F39)</f>
        <v>22</v>
      </c>
    </row>
    <row r="41" spans="1:17" x14ac:dyDescent="0.25">
      <c r="A41" s="16" t="s">
        <v>10</v>
      </c>
      <c r="B41" s="41">
        <v>3</v>
      </c>
      <c r="C41" s="31"/>
      <c r="D41" s="31"/>
      <c r="E41" s="31"/>
      <c r="F41" s="32"/>
    </row>
    <row r="42" spans="1:17" x14ac:dyDescent="0.25">
      <c r="A42" s="16" t="s">
        <v>211</v>
      </c>
      <c r="B42" s="41">
        <v>3</v>
      </c>
      <c r="C42" s="31"/>
      <c r="D42" s="31"/>
      <c r="E42" s="31"/>
      <c r="F42" s="32"/>
    </row>
    <row r="43" spans="1:17" x14ac:dyDescent="0.25">
      <c r="A43" s="50"/>
      <c r="B43" s="53">
        <f>SUM(B34:B41)</f>
        <v>26</v>
      </c>
      <c r="C43" s="31"/>
      <c r="D43" s="31"/>
      <c r="E43" s="31"/>
      <c r="F43" s="32"/>
    </row>
    <row r="44" spans="1:17" x14ac:dyDescent="0.25">
      <c r="A44" s="51"/>
      <c r="B44" s="52"/>
      <c r="C44" s="31"/>
      <c r="D44" s="31"/>
      <c r="E44" s="31"/>
      <c r="F44" s="32"/>
    </row>
    <row r="45" spans="1:17" x14ac:dyDescent="0.25">
      <c r="G45"/>
      <c r="H45"/>
      <c r="I45"/>
      <c r="J45"/>
      <c r="K45"/>
      <c r="L45"/>
      <c r="M45"/>
      <c r="N45"/>
      <c r="O45"/>
    </row>
    <row r="46" spans="1:17" x14ac:dyDescent="0.25">
      <c r="A46" s="70" t="s">
        <v>163</v>
      </c>
      <c r="B46" s="70"/>
      <c r="C46" s="70"/>
      <c r="D46" s="70"/>
      <c r="E46" s="70"/>
      <c r="F46" s="70"/>
      <c r="G46"/>
      <c r="H46"/>
      <c r="I46"/>
      <c r="J46"/>
      <c r="K46"/>
      <c r="L46"/>
      <c r="M46"/>
      <c r="N46"/>
      <c r="O46"/>
    </row>
    <row r="47" spans="1:17" x14ac:dyDescent="0.25">
      <c r="A47" s="75" t="s">
        <v>197</v>
      </c>
      <c r="B47" s="75"/>
      <c r="C47" s="88" t="s">
        <v>142</v>
      </c>
      <c r="D47" s="88"/>
      <c r="E47" s="88" t="s">
        <v>145</v>
      </c>
      <c r="F47" s="88"/>
    </row>
    <row r="48" spans="1:17" x14ac:dyDescent="0.25">
      <c r="A48" s="19" t="s">
        <v>143</v>
      </c>
      <c r="B48" s="41" t="s">
        <v>144</v>
      </c>
      <c r="C48" s="19" t="s">
        <v>143</v>
      </c>
      <c r="D48" s="19" t="s">
        <v>144</v>
      </c>
      <c r="E48" s="19" t="s">
        <v>143</v>
      </c>
      <c r="F48" s="19" t="s">
        <v>144</v>
      </c>
      <c r="G48"/>
      <c r="H48"/>
      <c r="I48"/>
      <c r="J48"/>
      <c r="K48"/>
      <c r="L48"/>
      <c r="M48"/>
      <c r="N48"/>
      <c r="O48"/>
      <c r="P48"/>
      <c r="Q48"/>
    </row>
    <row r="49" spans="1:17" x14ac:dyDescent="0.25">
      <c r="A49" s="39" t="s">
        <v>212</v>
      </c>
      <c r="B49" s="41">
        <v>3</v>
      </c>
      <c r="C49" s="19" t="s">
        <v>31</v>
      </c>
      <c r="D49" s="19">
        <v>4</v>
      </c>
      <c r="E49" s="19" t="s">
        <v>31</v>
      </c>
      <c r="F49" s="19">
        <v>4</v>
      </c>
      <c r="G49"/>
      <c r="H49"/>
      <c r="I49"/>
      <c r="J49"/>
      <c r="K49"/>
      <c r="L49"/>
      <c r="M49"/>
      <c r="N49"/>
      <c r="O49"/>
      <c r="P49"/>
      <c r="Q49"/>
    </row>
    <row r="50" spans="1:17" x14ac:dyDescent="0.25">
      <c r="A50" s="39" t="s">
        <v>28</v>
      </c>
      <c r="B50" s="41">
        <v>3</v>
      </c>
      <c r="C50" s="19" t="s">
        <v>164</v>
      </c>
      <c r="D50" s="19">
        <v>4</v>
      </c>
      <c r="E50" s="26" t="s">
        <v>164</v>
      </c>
      <c r="F50" s="19">
        <v>4</v>
      </c>
      <c r="G50"/>
      <c r="H50"/>
      <c r="I50"/>
      <c r="J50"/>
      <c r="K50"/>
      <c r="L50"/>
      <c r="M50"/>
      <c r="N50"/>
      <c r="O50"/>
      <c r="P50"/>
      <c r="Q50"/>
    </row>
    <row r="51" spans="1:17" x14ac:dyDescent="0.25">
      <c r="A51" s="39" t="s">
        <v>213</v>
      </c>
      <c r="B51" s="41">
        <v>4</v>
      </c>
      <c r="C51" s="19" t="s">
        <v>165</v>
      </c>
      <c r="D51" s="19">
        <v>3</v>
      </c>
      <c r="E51" s="19" t="s">
        <v>165</v>
      </c>
      <c r="F51" s="19">
        <v>3</v>
      </c>
      <c r="G51"/>
      <c r="H51"/>
      <c r="I51"/>
      <c r="J51"/>
      <c r="K51"/>
      <c r="L51"/>
      <c r="M51"/>
      <c r="N51"/>
      <c r="O51"/>
      <c r="P51"/>
      <c r="Q51"/>
    </row>
    <row r="52" spans="1:17" x14ac:dyDescent="0.25">
      <c r="A52" s="39" t="s">
        <v>31</v>
      </c>
      <c r="B52" s="41">
        <v>5</v>
      </c>
      <c r="C52" s="19" t="s">
        <v>33</v>
      </c>
      <c r="D52" s="19">
        <v>4</v>
      </c>
      <c r="E52" s="19" t="s">
        <v>33</v>
      </c>
      <c r="F52" s="19">
        <v>4</v>
      </c>
      <c r="G52"/>
      <c r="H52"/>
      <c r="I52"/>
      <c r="J52"/>
      <c r="K52"/>
      <c r="L52"/>
      <c r="M52"/>
      <c r="N52"/>
      <c r="O52"/>
      <c r="P52"/>
      <c r="Q52"/>
    </row>
    <row r="53" spans="1:17" x14ac:dyDescent="0.25">
      <c r="A53" s="39" t="s">
        <v>214</v>
      </c>
      <c r="B53" s="41">
        <v>4</v>
      </c>
      <c r="C53" s="19" t="s">
        <v>34</v>
      </c>
      <c r="D53" s="19">
        <v>4</v>
      </c>
      <c r="E53" s="19" t="s">
        <v>34</v>
      </c>
      <c r="F53" s="19">
        <v>4</v>
      </c>
    </row>
    <row r="54" spans="1:17" x14ac:dyDescent="0.25">
      <c r="A54" s="39" t="s">
        <v>30</v>
      </c>
      <c r="B54" s="41">
        <v>5</v>
      </c>
      <c r="C54" s="27" t="s">
        <v>35</v>
      </c>
      <c r="D54" s="19">
        <v>3</v>
      </c>
      <c r="E54" s="27" t="s">
        <v>35</v>
      </c>
      <c r="F54" s="19">
        <v>3</v>
      </c>
    </row>
    <row r="55" spans="1:17" x14ac:dyDescent="0.25">
      <c r="A55" s="16" t="s">
        <v>37</v>
      </c>
      <c r="B55" s="41">
        <v>3</v>
      </c>
      <c r="C55" s="27" t="s">
        <v>36</v>
      </c>
      <c r="D55" s="19">
        <v>3</v>
      </c>
      <c r="E55" s="27" t="s">
        <v>36</v>
      </c>
      <c r="F55" s="19">
        <v>3</v>
      </c>
    </row>
    <row r="56" spans="1:17" x14ac:dyDescent="0.25">
      <c r="A56" s="16" t="s">
        <v>215</v>
      </c>
      <c r="B56" s="41">
        <v>4</v>
      </c>
      <c r="C56" s="27" t="s">
        <v>37</v>
      </c>
      <c r="D56" s="19">
        <v>3</v>
      </c>
      <c r="E56" s="27" t="s">
        <v>37</v>
      </c>
      <c r="F56" s="19">
        <v>3</v>
      </c>
    </row>
    <row r="57" spans="1:17" x14ac:dyDescent="0.25">
      <c r="A57" s="39" t="s">
        <v>263</v>
      </c>
      <c r="B57" s="41">
        <v>2</v>
      </c>
      <c r="C57" s="27" t="s">
        <v>38</v>
      </c>
      <c r="D57" s="19">
        <v>3</v>
      </c>
      <c r="E57" s="27" t="s">
        <v>38</v>
      </c>
      <c r="F57" s="19">
        <v>3</v>
      </c>
    </row>
    <row r="58" spans="1:17" x14ac:dyDescent="0.25">
      <c r="A58" s="39"/>
      <c r="B58" s="47">
        <f>SUM(B49:B57)-B55</f>
        <v>30</v>
      </c>
      <c r="C58" s="19"/>
      <c r="D58" s="25">
        <f>SUM(D49:D54)</f>
        <v>22</v>
      </c>
      <c r="E58" s="19"/>
      <c r="F58" s="25">
        <f>SUM(F49:F54)</f>
        <v>22</v>
      </c>
    </row>
    <row r="59" spans="1:17" x14ac:dyDescent="0.25">
      <c r="A59" s="46"/>
      <c r="B59" s="55"/>
      <c r="C59" s="31"/>
      <c r="D59" s="31"/>
      <c r="E59" s="31"/>
      <c r="F59" s="31"/>
    </row>
    <row r="61" spans="1:17" x14ac:dyDescent="0.25">
      <c r="A61" s="71" t="s">
        <v>168</v>
      </c>
      <c r="B61" s="72"/>
      <c r="C61" s="72"/>
      <c r="D61" s="72"/>
      <c r="E61" s="72"/>
      <c r="F61" s="73"/>
    </row>
    <row r="62" spans="1:17" x14ac:dyDescent="0.25">
      <c r="A62" s="75" t="s">
        <v>197</v>
      </c>
      <c r="B62" s="75"/>
      <c r="C62" s="88" t="s">
        <v>142</v>
      </c>
      <c r="D62" s="88"/>
      <c r="E62" s="88" t="s">
        <v>145</v>
      </c>
      <c r="F62" s="88"/>
    </row>
    <row r="63" spans="1:17" x14ac:dyDescent="0.25">
      <c r="A63" s="19" t="s">
        <v>143</v>
      </c>
      <c r="B63" s="41" t="s">
        <v>144</v>
      </c>
      <c r="C63" s="19" t="s">
        <v>143</v>
      </c>
      <c r="D63" s="19" t="s">
        <v>144</v>
      </c>
      <c r="E63" s="19" t="s">
        <v>143</v>
      </c>
      <c r="F63" s="19" t="s">
        <v>144</v>
      </c>
    </row>
    <row r="64" spans="1:17" x14ac:dyDescent="0.25">
      <c r="A64" s="39" t="s">
        <v>33</v>
      </c>
      <c r="B64" s="41">
        <v>4</v>
      </c>
      <c r="C64" s="19" t="s">
        <v>166</v>
      </c>
      <c r="D64" s="19">
        <v>4</v>
      </c>
      <c r="E64" s="19" t="s">
        <v>166</v>
      </c>
      <c r="F64" s="19">
        <v>4</v>
      </c>
    </row>
    <row r="65" spans="1:18" x14ac:dyDescent="0.25">
      <c r="A65" s="39" t="s">
        <v>216</v>
      </c>
      <c r="B65" s="41">
        <v>4</v>
      </c>
      <c r="C65" s="21" t="s">
        <v>40</v>
      </c>
      <c r="D65" s="21">
        <v>4</v>
      </c>
      <c r="E65" s="21" t="s">
        <v>47</v>
      </c>
      <c r="F65" s="21">
        <v>4</v>
      </c>
    </row>
    <row r="66" spans="1:18" x14ac:dyDescent="0.25">
      <c r="A66" s="39" t="s">
        <v>217</v>
      </c>
      <c r="B66" s="41">
        <v>4</v>
      </c>
      <c r="C66" s="19" t="s">
        <v>167</v>
      </c>
      <c r="D66" s="19">
        <v>3</v>
      </c>
      <c r="E66" s="19" t="s">
        <v>167</v>
      </c>
      <c r="F66" s="19">
        <v>3</v>
      </c>
    </row>
    <row r="67" spans="1:18" x14ac:dyDescent="0.25">
      <c r="A67" s="39" t="s">
        <v>25</v>
      </c>
      <c r="B67" s="41">
        <v>4</v>
      </c>
      <c r="C67" s="19" t="s">
        <v>42</v>
      </c>
      <c r="D67" s="19">
        <v>4</v>
      </c>
      <c r="E67" s="19" t="s">
        <v>42</v>
      </c>
      <c r="F67" s="19">
        <v>4</v>
      </c>
    </row>
    <row r="68" spans="1:18" x14ac:dyDescent="0.25">
      <c r="A68" s="39" t="s">
        <v>46</v>
      </c>
      <c r="B68" s="41">
        <v>5</v>
      </c>
      <c r="C68" s="19" t="s">
        <v>43</v>
      </c>
      <c r="D68" s="19">
        <v>4</v>
      </c>
      <c r="E68" s="19" t="s">
        <v>43</v>
      </c>
      <c r="F68" s="19">
        <v>4</v>
      </c>
    </row>
    <row r="69" spans="1:18" x14ac:dyDescent="0.25">
      <c r="A69" s="39" t="s">
        <v>41</v>
      </c>
      <c r="B69" s="41">
        <v>5</v>
      </c>
      <c r="C69" s="27" t="s">
        <v>8</v>
      </c>
      <c r="D69" s="27">
        <v>3</v>
      </c>
      <c r="E69" s="27" t="s">
        <v>8</v>
      </c>
      <c r="F69" s="27">
        <v>3</v>
      </c>
    </row>
    <row r="70" spans="1:18" x14ac:dyDescent="0.25">
      <c r="A70" s="16" t="s">
        <v>218</v>
      </c>
      <c r="B70" s="41">
        <v>3</v>
      </c>
      <c r="C70" s="27" t="s">
        <v>9</v>
      </c>
      <c r="D70" s="27">
        <v>3</v>
      </c>
      <c r="E70" s="27" t="s">
        <v>9</v>
      </c>
      <c r="F70" s="27">
        <v>3</v>
      </c>
      <c r="H70" s="95" t="s">
        <v>196</v>
      </c>
      <c r="I70" s="95"/>
      <c r="J70" s="95"/>
      <c r="K70" s="95"/>
      <c r="L70" s="95"/>
      <c r="M70"/>
      <c r="N70"/>
      <c r="O70"/>
      <c r="P70"/>
      <c r="Q70"/>
      <c r="R70"/>
    </row>
    <row r="71" spans="1:18" x14ac:dyDescent="0.25">
      <c r="A71" s="16" t="s">
        <v>219</v>
      </c>
      <c r="B71" s="41">
        <v>3</v>
      </c>
      <c r="C71" s="27" t="s">
        <v>10</v>
      </c>
      <c r="D71" s="27">
        <v>3</v>
      </c>
      <c r="E71" s="27" t="s">
        <v>10</v>
      </c>
      <c r="F71" s="27">
        <v>3</v>
      </c>
      <c r="H71" s="95"/>
      <c r="I71" s="95"/>
      <c r="J71" s="95"/>
      <c r="K71" s="95"/>
      <c r="L71" s="95"/>
      <c r="M71"/>
      <c r="N71"/>
      <c r="O71"/>
      <c r="P71"/>
      <c r="Q71"/>
      <c r="R71"/>
    </row>
    <row r="72" spans="1:18" x14ac:dyDescent="0.25">
      <c r="A72" s="16" t="s">
        <v>220</v>
      </c>
      <c r="B72" s="41">
        <v>3</v>
      </c>
      <c r="C72" s="27" t="s">
        <v>11</v>
      </c>
      <c r="D72" s="27">
        <v>3</v>
      </c>
      <c r="E72" s="27" t="s">
        <v>11</v>
      </c>
      <c r="F72" s="27">
        <v>3</v>
      </c>
      <c r="H72" s="95"/>
      <c r="I72" s="95"/>
      <c r="J72" s="95"/>
      <c r="K72" s="95"/>
      <c r="L72" s="95"/>
    </row>
    <row r="73" spans="1:18" x14ac:dyDescent="0.25">
      <c r="A73" s="16"/>
      <c r="B73" s="47">
        <f>SUM(B64:B70)</f>
        <v>29</v>
      </c>
      <c r="C73" s="27" t="s">
        <v>44</v>
      </c>
      <c r="D73" s="27">
        <v>3</v>
      </c>
      <c r="E73" s="27" t="s">
        <v>44</v>
      </c>
      <c r="F73" s="27">
        <v>3</v>
      </c>
    </row>
    <row r="74" spans="1:18" x14ac:dyDescent="0.25">
      <c r="C74" s="19"/>
      <c r="D74" s="25">
        <f>SUM(D64:D69)</f>
        <v>22</v>
      </c>
      <c r="E74" s="19"/>
      <c r="F74" s="25">
        <f>SUM(F64:F69)</f>
        <v>22</v>
      </c>
    </row>
    <row r="75" spans="1:18" x14ac:dyDescent="0.25">
      <c r="C75" s="32"/>
      <c r="D75" s="32"/>
      <c r="E75" s="32"/>
      <c r="F75" s="32"/>
      <c r="G75" s="33"/>
    </row>
    <row r="77" spans="1:18" x14ac:dyDescent="0.25">
      <c r="A77" s="70" t="s">
        <v>169</v>
      </c>
      <c r="B77" s="70"/>
      <c r="C77" s="70"/>
      <c r="D77" s="70"/>
      <c r="E77" s="70"/>
      <c r="F77" s="70"/>
    </row>
    <row r="78" spans="1:18" x14ac:dyDescent="0.25">
      <c r="A78" s="75" t="s">
        <v>197</v>
      </c>
      <c r="B78" s="75"/>
      <c r="C78" s="88" t="s">
        <v>142</v>
      </c>
      <c r="D78" s="88"/>
      <c r="E78" s="88" t="s">
        <v>145</v>
      </c>
      <c r="F78" s="88"/>
    </row>
    <row r="79" spans="1:18" x14ac:dyDescent="0.25">
      <c r="A79" s="19" t="s">
        <v>143</v>
      </c>
      <c r="B79" s="41" t="s">
        <v>144</v>
      </c>
      <c r="C79" s="19" t="s">
        <v>143</v>
      </c>
      <c r="D79" s="19" t="s">
        <v>144</v>
      </c>
      <c r="E79" s="19" t="s">
        <v>143</v>
      </c>
      <c r="F79" s="19" t="s">
        <v>144</v>
      </c>
    </row>
    <row r="80" spans="1:18" x14ac:dyDescent="0.25">
      <c r="A80" s="39" t="s">
        <v>221</v>
      </c>
      <c r="B80" s="41">
        <v>4</v>
      </c>
      <c r="C80" s="21" t="s">
        <v>48</v>
      </c>
      <c r="D80" s="21">
        <v>4</v>
      </c>
      <c r="E80" s="21" t="s">
        <v>40</v>
      </c>
      <c r="F80" s="21">
        <v>4</v>
      </c>
    </row>
    <row r="81" spans="1:6" x14ac:dyDescent="0.25">
      <c r="A81" s="39" t="s">
        <v>43</v>
      </c>
      <c r="B81" s="41">
        <v>4</v>
      </c>
      <c r="C81" s="19" t="s">
        <v>170</v>
      </c>
      <c r="D81" s="19">
        <v>4</v>
      </c>
      <c r="E81" s="19" t="s">
        <v>170</v>
      </c>
      <c r="F81" s="19">
        <v>4</v>
      </c>
    </row>
    <row r="82" spans="1:6" x14ac:dyDescent="0.25">
      <c r="A82" s="39" t="s">
        <v>222</v>
      </c>
      <c r="B82" s="41">
        <v>4</v>
      </c>
      <c r="C82" s="19" t="s">
        <v>49</v>
      </c>
      <c r="D82" s="19">
        <v>4</v>
      </c>
      <c r="E82" s="19" t="s">
        <v>49</v>
      </c>
      <c r="F82" s="19">
        <v>4</v>
      </c>
    </row>
    <row r="83" spans="1:6" x14ac:dyDescent="0.25">
      <c r="A83" s="39" t="s">
        <v>223</v>
      </c>
      <c r="B83" s="41">
        <v>4</v>
      </c>
      <c r="C83" s="19" t="s">
        <v>50</v>
      </c>
      <c r="D83" s="19">
        <v>5</v>
      </c>
      <c r="E83" s="19" t="s">
        <v>50</v>
      </c>
      <c r="F83" s="19">
        <v>5</v>
      </c>
    </row>
    <row r="84" spans="1:6" x14ac:dyDescent="0.25">
      <c r="A84" s="39" t="s">
        <v>53</v>
      </c>
      <c r="B84" s="41">
        <v>4</v>
      </c>
      <c r="C84" s="19" t="s">
        <v>51</v>
      </c>
      <c r="D84" s="19">
        <v>3</v>
      </c>
      <c r="E84" s="19" t="s">
        <v>51</v>
      </c>
      <c r="F84" s="19">
        <v>3</v>
      </c>
    </row>
    <row r="85" spans="1:6" x14ac:dyDescent="0.25">
      <c r="A85" s="39" t="s">
        <v>57</v>
      </c>
      <c r="B85" s="41">
        <v>3</v>
      </c>
      <c r="C85" s="19" t="s">
        <v>52</v>
      </c>
      <c r="D85" s="19">
        <v>5</v>
      </c>
      <c r="E85" s="19" t="s">
        <v>52</v>
      </c>
      <c r="F85" s="19">
        <v>5</v>
      </c>
    </row>
    <row r="86" spans="1:6" x14ac:dyDescent="0.25">
      <c r="A86" s="39" t="s">
        <v>47</v>
      </c>
      <c r="B86" s="41">
        <v>3</v>
      </c>
      <c r="C86" s="19"/>
      <c r="D86" s="19">
        <f>SUM(D80:D85)</f>
        <v>25</v>
      </c>
      <c r="E86" s="19"/>
      <c r="F86" s="19">
        <f>SUM(F80:F85)</f>
        <v>25</v>
      </c>
    </row>
    <row r="87" spans="1:6" x14ac:dyDescent="0.25">
      <c r="A87" s="39"/>
      <c r="B87" s="47">
        <f>SUM(B80:B86)</f>
        <v>26</v>
      </c>
      <c r="C87" s="31"/>
      <c r="D87" s="31"/>
      <c r="E87" s="31"/>
      <c r="F87" s="31"/>
    </row>
    <row r="88" spans="1:6" ht="15.75" thickBot="1" x14ac:dyDescent="0.3"/>
    <row r="89" spans="1:6" ht="15.75" thickBot="1" x14ac:dyDescent="0.3">
      <c r="A89" s="92" t="s">
        <v>171</v>
      </c>
      <c r="B89" s="93"/>
      <c r="C89" s="93"/>
      <c r="D89" s="93"/>
      <c r="E89" s="93"/>
      <c r="F89" s="94"/>
    </row>
    <row r="90" spans="1:6" x14ac:dyDescent="0.25">
      <c r="A90" s="78" t="s">
        <v>197</v>
      </c>
      <c r="B90" s="78"/>
      <c r="C90" s="91" t="s">
        <v>142</v>
      </c>
      <c r="D90" s="91"/>
      <c r="E90" s="91" t="s">
        <v>145</v>
      </c>
      <c r="F90" s="91"/>
    </row>
    <row r="91" spans="1:6" x14ac:dyDescent="0.25">
      <c r="A91" s="19" t="s">
        <v>143</v>
      </c>
      <c r="B91" s="41" t="s">
        <v>144</v>
      </c>
      <c r="C91" s="19" t="s">
        <v>143</v>
      </c>
      <c r="D91" s="19" t="s">
        <v>144</v>
      </c>
      <c r="E91" s="19" t="s">
        <v>143</v>
      </c>
      <c r="F91" s="19" t="s">
        <v>144</v>
      </c>
    </row>
    <row r="92" spans="1:6" x14ac:dyDescent="0.25">
      <c r="A92" s="39" t="s">
        <v>225</v>
      </c>
      <c r="B92" s="41">
        <v>2</v>
      </c>
      <c r="C92" s="19" t="s">
        <v>55</v>
      </c>
      <c r="D92" s="19">
        <v>4</v>
      </c>
      <c r="E92" s="19" t="s">
        <v>55</v>
      </c>
      <c r="F92" s="19">
        <v>4</v>
      </c>
    </row>
    <row r="93" spans="1:6" x14ac:dyDescent="0.25">
      <c r="A93" s="39" t="s">
        <v>56</v>
      </c>
      <c r="B93" s="41">
        <v>4</v>
      </c>
      <c r="C93" s="19" t="s">
        <v>56</v>
      </c>
      <c r="D93" s="19">
        <v>3</v>
      </c>
      <c r="E93" s="19" t="s">
        <v>56</v>
      </c>
      <c r="F93" s="19">
        <v>3</v>
      </c>
    </row>
    <row r="94" spans="1:6" x14ac:dyDescent="0.25">
      <c r="A94" s="39" t="s">
        <v>49</v>
      </c>
      <c r="B94" s="41">
        <v>5</v>
      </c>
      <c r="C94" s="19" t="s">
        <v>57</v>
      </c>
      <c r="D94" s="19">
        <v>3</v>
      </c>
      <c r="E94" s="19" t="s">
        <v>57</v>
      </c>
      <c r="F94" s="19">
        <v>3</v>
      </c>
    </row>
    <row r="95" spans="1:6" x14ac:dyDescent="0.25">
      <c r="A95" s="39" t="s">
        <v>50</v>
      </c>
      <c r="B95" s="41">
        <v>5</v>
      </c>
      <c r="C95" s="19" t="s">
        <v>58</v>
      </c>
      <c r="D95" s="19">
        <v>3</v>
      </c>
      <c r="E95" s="19" t="s">
        <v>58</v>
      </c>
      <c r="F95" s="19">
        <v>3</v>
      </c>
    </row>
    <row r="96" spans="1:6" x14ac:dyDescent="0.25">
      <c r="A96" s="39" t="s">
        <v>224</v>
      </c>
      <c r="B96" s="41">
        <v>5</v>
      </c>
      <c r="C96" s="19"/>
      <c r="D96" s="19"/>
      <c r="E96" s="21" t="s">
        <v>173</v>
      </c>
      <c r="F96" s="21">
        <v>4</v>
      </c>
    </row>
    <row r="97" spans="1:6" x14ac:dyDescent="0.25">
      <c r="A97" s="19"/>
      <c r="B97" s="41"/>
      <c r="C97" s="19"/>
      <c r="D97" s="19"/>
      <c r="E97" s="21" t="s">
        <v>172</v>
      </c>
      <c r="F97" s="21">
        <v>4</v>
      </c>
    </row>
    <row r="98" spans="1:6" x14ac:dyDescent="0.25">
      <c r="C98" s="19"/>
      <c r="D98" s="19">
        <f>SUM(D92:D95)</f>
        <v>13</v>
      </c>
      <c r="E98" s="19"/>
      <c r="F98" s="19">
        <f>SUM(F92:F97)</f>
        <v>21</v>
      </c>
    </row>
    <row r="100" spans="1:6" x14ac:dyDescent="0.25">
      <c r="A100" s="79" t="s">
        <v>174</v>
      </c>
      <c r="B100" s="79"/>
      <c r="C100" s="79"/>
      <c r="D100" s="79"/>
      <c r="E100" s="79"/>
      <c r="F100" s="79"/>
    </row>
    <row r="101" spans="1:6" x14ac:dyDescent="0.25">
      <c r="A101" s="75" t="s">
        <v>197</v>
      </c>
      <c r="B101" s="75"/>
      <c r="C101" s="88" t="s">
        <v>142</v>
      </c>
      <c r="D101" s="88"/>
      <c r="E101" s="88" t="s">
        <v>145</v>
      </c>
      <c r="F101" s="88"/>
    </row>
    <row r="102" spans="1:6" x14ac:dyDescent="0.25">
      <c r="A102" s="19" t="s">
        <v>143</v>
      </c>
      <c r="B102" s="41" t="s">
        <v>144</v>
      </c>
      <c r="C102" s="19" t="s">
        <v>143</v>
      </c>
      <c r="D102" s="19" t="s">
        <v>144</v>
      </c>
      <c r="E102" s="19" t="s">
        <v>143</v>
      </c>
      <c r="F102" s="19" t="s">
        <v>144</v>
      </c>
    </row>
    <row r="103" spans="1:6" x14ac:dyDescent="0.25">
      <c r="A103" s="27" t="s">
        <v>228</v>
      </c>
      <c r="B103" s="41">
        <v>4</v>
      </c>
      <c r="C103" s="19" t="s">
        <v>175</v>
      </c>
      <c r="D103" s="19">
        <v>4</v>
      </c>
      <c r="E103" s="19" t="s">
        <v>175</v>
      </c>
      <c r="F103" s="19">
        <v>4</v>
      </c>
    </row>
    <row r="104" spans="1:6" x14ac:dyDescent="0.25">
      <c r="A104" s="27" t="s">
        <v>226</v>
      </c>
      <c r="B104" s="41">
        <v>3</v>
      </c>
      <c r="C104" s="21" t="s">
        <v>172</v>
      </c>
      <c r="D104" s="21">
        <v>4</v>
      </c>
      <c r="E104" s="19"/>
      <c r="F104" s="19"/>
    </row>
    <row r="105" spans="1:6" x14ac:dyDescent="0.25">
      <c r="A105" s="27" t="s">
        <v>227</v>
      </c>
      <c r="B105" s="41">
        <v>3</v>
      </c>
      <c r="C105" s="21" t="s">
        <v>176</v>
      </c>
      <c r="D105" s="21">
        <v>4</v>
      </c>
      <c r="E105" s="19"/>
      <c r="F105" s="19"/>
    </row>
    <row r="106" spans="1:6" x14ac:dyDescent="0.25">
      <c r="A106" s="19"/>
      <c r="B106" s="47">
        <f>SUM(B92:B96)+B103+B104</f>
        <v>28</v>
      </c>
      <c r="C106" s="19"/>
      <c r="D106" s="19">
        <f>SUM(D103:D105)</f>
        <v>12</v>
      </c>
      <c r="E106" s="19"/>
      <c r="F106" s="19">
        <f>SUM(F103:F105)</f>
        <v>4</v>
      </c>
    </row>
    <row r="107" spans="1:6" x14ac:dyDescent="0.25">
      <c r="C107" s="19"/>
      <c r="D107" s="19"/>
      <c r="E107" s="19"/>
      <c r="F107" s="19"/>
    </row>
    <row r="108" spans="1:6" x14ac:dyDescent="0.25">
      <c r="C108" s="19"/>
      <c r="D108" s="25">
        <f>D98+D106</f>
        <v>25</v>
      </c>
      <c r="E108" s="19"/>
      <c r="F108" s="25">
        <f>F98+F106</f>
        <v>25</v>
      </c>
    </row>
    <row r="110" spans="1:6" x14ac:dyDescent="0.25">
      <c r="A110" s="80" t="s">
        <v>178</v>
      </c>
      <c r="B110" s="80"/>
      <c r="C110" s="80"/>
      <c r="D110" s="80"/>
      <c r="E110" s="80"/>
      <c r="F110" s="80"/>
    </row>
    <row r="111" spans="1:6" x14ac:dyDescent="0.25">
      <c r="A111" s="76" t="s">
        <v>197</v>
      </c>
      <c r="B111" s="77"/>
      <c r="C111" s="88" t="s">
        <v>142</v>
      </c>
      <c r="D111" s="88"/>
      <c r="E111" s="88" t="s">
        <v>145</v>
      </c>
      <c r="F111" s="88"/>
    </row>
    <row r="112" spans="1:6" x14ac:dyDescent="0.25">
      <c r="A112" s="19" t="s">
        <v>143</v>
      </c>
      <c r="B112" s="41" t="s">
        <v>144</v>
      </c>
      <c r="C112" s="19" t="s">
        <v>143</v>
      </c>
      <c r="D112" s="19" t="s">
        <v>144</v>
      </c>
      <c r="E112" s="19" t="s">
        <v>143</v>
      </c>
      <c r="F112" s="19" t="s">
        <v>144</v>
      </c>
    </row>
    <row r="113" spans="1:6" x14ac:dyDescent="0.25">
      <c r="A113" s="39" t="s">
        <v>66</v>
      </c>
      <c r="B113" s="41">
        <v>4</v>
      </c>
      <c r="C113" s="19" t="s">
        <v>66</v>
      </c>
      <c r="D113" s="19">
        <v>4</v>
      </c>
      <c r="E113" s="19" t="s">
        <v>66</v>
      </c>
      <c r="F113" s="19">
        <v>4</v>
      </c>
    </row>
    <row r="114" spans="1:6" x14ac:dyDescent="0.25">
      <c r="A114" s="39" t="s">
        <v>229</v>
      </c>
      <c r="B114" s="41">
        <v>4</v>
      </c>
      <c r="C114" s="24" t="s">
        <v>172</v>
      </c>
      <c r="D114" s="21">
        <v>4</v>
      </c>
      <c r="E114" s="19"/>
      <c r="F114" s="19"/>
    </row>
    <row r="115" spans="1:6" x14ac:dyDescent="0.25">
      <c r="A115" s="19"/>
      <c r="B115" s="47">
        <f>SUM(B92:B96)+B113+B114</f>
        <v>29</v>
      </c>
      <c r="C115" s="24" t="s">
        <v>177</v>
      </c>
      <c r="D115" s="21">
        <v>4</v>
      </c>
      <c r="E115" s="19"/>
      <c r="F115" s="19"/>
    </row>
    <row r="116" spans="1:6" x14ac:dyDescent="0.25">
      <c r="C116" s="19"/>
      <c r="D116" s="17">
        <f>SUM(D113:D114)</f>
        <v>8</v>
      </c>
      <c r="E116" s="19"/>
      <c r="F116" s="19">
        <f>SUM(F113:F115)</f>
        <v>4</v>
      </c>
    </row>
    <row r="117" spans="1:6" x14ac:dyDescent="0.25">
      <c r="C117" s="19"/>
      <c r="D117" s="19"/>
      <c r="E117" s="19"/>
      <c r="F117" s="19"/>
    </row>
    <row r="118" spans="1:6" x14ac:dyDescent="0.25">
      <c r="C118" s="19"/>
      <c r="D118" s="25">
        <f>D116+D98</f>
        <v>21</v>
      </c>
      <c r="E118" s="19"/>
      <c r="F118" s="25">
        <f>F116+F98</f>
        <v>25</v>
      </c>
    </row>
    <row r="120" spans="1:6" x14ac:dyDescent="0.25">
      <c r="A120" s="89" t="s">
        <v>179</v>
      </c>
      <c r="B120" s="89"/>
      <c r="C120" s="89"/>
      <c r="D120" s="89"/>
      <c r="E120" s="89"/>
      <c r="F120" s="89"/>
    </row>
    <row r="121" spans="1:6" x14ac:dyDescent="0.25">
      <c r="A121" s="75" t="s">
        <v>197</v>
      </c>
      <c r="B121" s="75"/>
      <c r="C121" s="88" t="s">
        <v>142</v>
      </c>
      <c r="D121" s="88"/>
      <c r="E121" s="88" t="s">
        <v>145</v>
      </c>
      <c r="F121" s="88"/>
    </row>
    <row r="122" spans="1:6" x14ac:dyDescent="0.25">
      <c r="A122" s="19" t="s">
        <v>143</v>
      </c>
      <c r="B122" s="41" t="s">
        <v>144</v>
      </c>
      <c r="C122" s="19" t="s">
        <v>143</v>
      </c>
      <c r="D122" s="19" t="s">
        <v>144</v>
      </c>
      <c r="E122" s="19" t="s">
        <v>143</v>
      </c>
      <c r="F122" s="19" t="s">
        <v>144</v>
      </c>
    </row>
    <row r="123" spans="1:6" x14ac:dyDescent="0.25">
      <c r="A123" s="39" t="s">
        <v>67</v>
      </c>
      <c r="B123" s="41">
        <v>4</v>
      </c>
      <c r="C123" s="19" t="s">
        <v>67</v>
      </c>
      <c r="D123" s="19">
        <v>4</v>
      </c>
      <c r="E123" s="19" t="s">
        <v>67</v>
      </c>
      <c r="F123" s="19">
        <v>4</v>
      </c>
    </row>
    <row r="124" spans="1:6" x14ac:dyDescent="0.25">
      <c r="A124" s="39" t="s">
        <v>229</v>
      </c>
      <c r="B124" s="41">
        <v>4</v>
      </c>
      <c r="C124" s="21" t="s">
        <v>180</v>
      </c>
      <c r="D124" s="21">
        <v>4</v>
      </c>
      <c r="E124" s="19"/>
      <c r="F124" s="19"/>
    </row>
    <row r="125" spans="1:6" x14ac:dyDescent="0.25">
      <c r="A125" s="19"/>
      <c r="B125" s="47">
        <f>SUM(B92:B96)+B123+B124</f>
        <v>29</v>
      </c>
      <c r="C125" s="24" t="s">
        <v>60</v>
      </c>
      <c r="D125" s="24">
        <v>4</v>
      </c>
      <c r="E125" s="19"/>
      <c r="F125" s="19"/>
    </row>
    <row r="126" spans="1:6" x14ac:dyDescent="0.25">
      <c r="C126" s="24" t="s">
        <v>177</v>
      </c>
      <c r="D126" s="24">
        <v>4</v>
      </c>
      <c r="E126" s="19"/>
      <c r="F126" s="19"/>
    </row>
    <row r="127" spans="1:6" x14ac:dyDescent="0.25">
      <c r="C127" s="19"/>
      <c r="D127" s="19">
        <f>SUM(D123:D125)</f>
        <v>12</v>
      </c>
      <c r="E127" s="19"/>
      <c r="F127" s="19">
        <f>SUM(F123:F125)</f>
        <v>4</v>
      </c>
    </row>
    <row r="128" spans="1:6" x14ac:dyDescent="0.25">
      <c r="C128" s="19"/>
      <c r="D128" s="19"/>
      <c r="E128" s="19"/>
      <c r="F128" s="19"/>
    </row>
    <row r="129" spans="1:12" x14ac:dyDescent="0.25">
      <c r="C129" s="19"/>
      <c r="D129" s="25">
        <f>SUM(D127+D98)</f>
        <v>25</v>
      </c>
      <c r="E129" s="19"/>
      <c r="F129" s="25">
        <f>SUM(F127+F98)</f>
        <v>25</v>
      </c>
    </row>
    <row r="131" spans="1:12" x14ac:dyDescent="0.25">
      <c r="A131" s="90" t="s">
        <v>181</v>
      </c>
      <c r="B131" s="90"/>
      <c r="C131" s="90"/>
      <c r="D131" s="90"/>
      <c r="E131" s="90"/>
      <c r="F131" s="90"/>
    </row>
    <row r="132" spans="1:12" x14ac:dyDescent="0.25">
      <c r="A132" s="75" t="s">
        <v>197</v>
      </c>
      <c r="B132" s="75"/>
      <c r="C132" s="88" t="s">
        <v>142</v>
      </c>
      <c r="D132" s="88"/>
      <c r="E132" s="88" t="s">
        <v>145</v>
      </c>
      <c r="F132" s="88"/>
    </row>
    <row r="133" spans="1:12" x14ac:dyDescent="0.25">
      <c r="A133" s="19" t="s">
        <v>143</v>
      </c>
      <c r="B133" s="41" t="s">
        <v>144</v>
      </c>
      <c r="C133" s="19" t="s">
        <v>143</v>
      </c>
      <c r="D133" s="19" t="s">
        <v>144</v>
      </c>
      <c r="E133" s="19" t="s">
        <v>143</v>
      </c>
      <c r="F133" s="19" t="s">
        <v>144</v>
      </c>
    </row>
    <row r="134" spans="1:12" x14ac:dyDescent="0.25">
      <c r="A134" s="39" t="s">
        <v>177</v>
      </c>
      <c r="B134" s="41">
        <v>4</v>
      </c>
      <c r="C134" s="21" t="s">
        <v>177</v>
      </c>
      <c r="D134" s="21">
        <v>4</v>
      </c>
      <c r="E134" s="19" t="s">
        <v>175</v>
      </c>
      <c r="F134" s="19">
        <v>4</v>
      </c>
      <c r="H134"/>
      <c r="I134"/>
      <c r="J134"/>
      <c r="K134"/>
      <c r="L134"/>
    </row>
    <row r="135" spans="1:12" x14ac:dyDescent="0.25">
      <c r="A135" s="27" t="s">
        <v>67</v>
      </c>
      <c r="B135" s="41">
        <v>4</v>
      </c>
      <c r="C135" s="21" t="s">
        <v>182</v>
      </c>
      <c r="D135" s="21">
        <v>4</v>
      </c>
      <c r="E135" s="19"/>
      <c r="F135" s="19"/>
    </row>
    <row r="136" spans="1:12" x14ac:dyDescent="0.25">
      <c r="A136" s="27" t="s">
        <v>228</v>
      </c>
      <c r="B136" s="41">
        <v>4</v>
      </c>
      <c r="C136" s="19" t="s">
        <v>175</v>
      </c>
      <c r="D136" s="19">
        <v>4</v>
      </c>
      <c r="E136" s="19"/>
      <c r="F136" s="19"/>
    </row>
    <row r="137" spans="1:12" x14ac:dyDescent="0.25">
      <c r="A137" s="27" t="s">
        <v>66</v>
      </c>
      <c r="B137" s="41">
        <v>4</v>
      </c>
      <c r="C137" s="19"/>
      <c r="D137" s="19">
        <f>SUM(D134:D136)</f>
        <v>12</v>
      </c>
      <c r="E137" s="19"/>
      <c r="F137" s="19">
        <f>SUM(F134:F136)</f>
        <v>4</v>
      </c>
    </row>
    <row r="138" spans="1:12" x14ac:dyDescent="0.25">
      <c r="A138" s="19"/>
      <c r="B138" s="47">
        <f>SUM(B92:B96)+B134+B135</f>
        <v>29</v>
      </c>
      <c r="C138" s="19"/>
      <c r="D138" s="19"/>
      <c r="E138" s="19"/>
      <c r="F138" s="19"/>
    </row>
    <row r="139" spans="1:12" x14ac:dyDescent="0.25">
      <c r="C139" s="19"/>
      <c r="D139" s="25">
        <f>D137+D98</f>
        <v>25</v>
      </c>
      <c r="E139" s="19"/>
      <c r="F139" s="25">
        <f>F137+F98</f>
        <v>25</v>
      </c>
    </row>
    <row r="141" spans="1:12" ht="15.75" thickBot="1" x14ac:dyDescent="0.3"/>
    <row r="142" spans="1:12" ht="15.75" thickBot="1" x14ac:dyDescent="0.3">
      <c r="A142" s="81" t="s">
        <v>265</v>
      </c>
      <c r="B142" s="82"/>
      <c r="C142" s="82"/>
      <c r="D142" s="82"/>
      <c r="E142" s="82"/>
      <c r="F142" s="83"/>
    </row>
    <row r="144" spans="1:12" x14ac:dyDescent="0.25">
      <c r="A144" s="74" t="s">
        <v>183</v>
      </c>
      <c r="B144" s="74"/>
      <c r="C144" s="74"/>
      <c r="D144" s="74"/>
      <c r="E144" s="74"/>
      <c r="F144" s="74"/>
    </row>
    <row r="145" spans="1:6" x14ac:dyDescent="0.25">
      <c r="A145" s="75" t="s">
        <v>197</v>
      </c>
      <c r="B145" s="75"/>
      <c r="C145" s="88" t="s">
        <v>142</v>
      </c>
      <c r="D145" s="88"/>
      <c r="E145" s="88" t="s">
        <v>145</v>
      </c>
      <c r="F145" s="88"/>
    </row>
    <row r="146" spans="1:6" x14ac:dyDescent="0.25">
      <c r="A146" s="19" t="s">
        <v>143</v>
      </c>
      <c r="B146" s="41" t="s">
        <v>144</v>
      </c>
      <c r="C146" s="19" t="s">
        <v>143</v>
      </c>
      <c r="D146" s="19" t="s">
        <v>144</v>
      </c>
      <c r="E146" s="19" t="s">
        <v>143</v>
      </c>
      <c r="F146" s="19" t="s">
        <v>144</v>
      </c>
    </row>
    <row r="147" spans="1:6" x14ac:dyDescent="0.25">
      <c r="A147" s="39" t="s">
        <v>230</v>
      </c>
      <c r="B147" s="41">
        <v>4</v>
      </c>
      <c r="C147" s="21" t="s">
        <v>184</v>
      </c>
      <c r="D147" s="21">
        <v>3</v>
      </c>
      <c r="E147" s="21" t="s">
        <v>176</v>
      </c>
      <c r="F147" s="21">
        <v>4</v>
      </c>
    </row>
    <row r="148" spans="1:6" x14ac:dyDescent="0.25">
      <c r="A148" s="39" t="s">
        <v>231</v>
      </c>
      <c r="B148" s="41">
        <v>5</v>
      </c>
      <c r="C148" s="19" t="s">
        <v>68</v>
      </c>
      <c r="D148" s="19">
        <v>4</v>
      </c>
      <c r="E148" s="19" t="s">
        <v>68</v>
      </c>
      <c r="F148" s="19">
        <v>4</v>
      </c>
    </row>
    <row r="149" spans="1:6" x14ac:dyDescent="0.25">
      <c r="A149" s="39" t="s">
        <v>60</v>
      </c>
      <c r="B149" s="41">
        <v>5</v>
      </c>
      <c r="C149" s="19" t="s">
        <v>69</v>
      </c>
      <c r="D149" s="19">
        <v>4</v>
      </c>
      <c r="E149" s="19" t="s">
        <v>69</v>
      </c>
      <c r="F149" s="19">
        <v>4</v>
      </c>
    </row>
    <row r="150" spans="1:6" x14ac:dyDescent="0.25">
      <c r="A150" s="39" t="s">
        <v>77</v>
      </c>
      <c r="B150" s="41">
        <v>4</v>
      </c>
      <c r="C150" s="19" t="s">
        <v>70</v>
      </c>
      <c r="D150" s="19">
        <v>4</v>
      </c>
      <c r="E150" s="19" t="s">
        <v>70</v>
      </c>
      <c r="F150" s="19">
        <v>4</v>
      </c>
    </row>
    <row r="151" spans="1:6" x14ac:dyDescent="0.25">
      <c r="A151" s="16" t="s">
        <v>232</v>
      </c>
      <c r="B151" s="41">
        <v>4</v>
      </c>
      <c r="C151" s="27" t="s">
        <v>71</v>
      </c>
      <c r="D151" s="27">
        <v>3</v>
      </c>
      <c r="E151" s="27" t="s">
        <v>71</v>
      </c>
      <c r="F151" s="27">
        <v>3</v>
      </c>
    </row>
    <row r="152" spans="1:6" x14ac:dyDescent="0.25">
      <c r="A152" s="16" t="s">
        <v>100</v>
      </c>
      <c r="B152" s="41">
        <v>4</v>
      </c>
      <c r="C152" s="27" t="s">
        <v>72</v>
      </c>
      <c r="D152" s="27">
        <v>3</v>
      </c>
      <c r="E152" s="27" t="s">
        <v>72</v>
      </c>
      <c r="F152" s="27">
        <v>3</v>
      </c>
    </row>
    <row r="153" spans="1:6" x14ac:dyDescent="0.25">
      <c r="A153" s="16" t="s">
        <v>233</v>
      </c>
      <c r="B153" s="41">
        <v>4</v>
      </c>
      <c r="C153" s="27" t="s">
        <v>73</v>
      </c>
      <c r="D153" s="27">
        <v>3</v>
      </c>
      <c r="E153" s="27" t="s">
        <v>73</v>
      </c>
      <c r="F153" s="27">
        <v>3</v>
      </c>
    </row>
    <row r="154" spans="1:6" x14ac:dyDescent="0.25">
      <c r="A154" s="16" t="s">
        <v>80</v>
      </c>
      <c r="B154" s="41">
        <v>4</v>
      </c>
      <c r="C154" s="27" t="s">
        <v>74</v>
      </c>
      <c r="D154" s="27">
        <v>3</v>
      </c>
      <c r="E154" s="27" t="s">
        <v>74</v>
      </c>
      <c r="F154" s="27">
        <v>3</v>
      </c>
    </row>
    <row r="155" spans="1:6" x14ac:dyDescent="0.25">
      <c r="A155" s="16" t="s">
        <v>83</v>
      </c>
      <c r="B155" s="41">
        <v>3</v>
      </c>
      <c r="C155" s="27" t="s">
        <v>75</v>
      </c>
      <c r="D155" s="27">
        <v>3</v>
      </c>
      <c r="E155" s="27" t="s">
        <v>75</v>
      </c>
      <c r="F155" s="27">
        <v>3</v>
      </c>
    </row>
    <row r="156" spans="1:6" x14ac:dyDescent="0.25">
      <c r="A156" s="16" t="s">
        <v>110</v>
      </c>
      <c r="B156" s="41">
        <v>3</v>
      </c>
      <c r="C156" s="24" t="s">
        <v>47</v>
      </c>
      <c r="D156" s="24">
        <v>3</v>
      </c>
      <c r="E156" s="21"/>
      <c r="F156" s="21"/>
    </row>
    <row r="157" spans="1:6" x14ac:dyDescent="0.25">
      <c r="A157" s="16" t="s">
        <v>234</v>
      </c>
      <c r="B157" s="41">
        <v>4</v>
      </c>
      <c r="C157" s="27" t="s">
        <v>76</v>
      </c>
      <c r="D157" s="27">
        <v>3</v>
      </c>
      <c r="E157" s="27" t="s">
        <v>76</v>
      </c>
      <c r="F157" s="27">
        <v>3</v>
      </c>
    </row>
    <row r="158" spans="1:6" x14ac:dyDescent="0.25">
      <c r="A158" s="42" t="s">
        <v>79</v>
      </c>
      <c r="B158" s="41">
        <v>4</v>
      </c>
      <c r="C158" s="40" t="s">
        <v>79</v>
      </c>
      <c r="D158" s="28">
        <v>3</v>
      </c>
      <c r="E158" s="28" t="s">
        <v>79</v>
      </c>
      <c r="F158" s="28">
        <v>3</v>
      </c>
    </row>
    <row r="159" spans="1:6" x14ac:dyDescent="0.25">
      <c r="A159" s="42" t="s">
        <v>235</v>
      </c>
      <c r="B159" s="41">
        <v>3</v>
      </c>
      <c r="C159" s="28" t="s">
        <v>80</v>
      </c>
      <c r="D159" s="28">
        <v>4</v>
      </c>
      <c r="E159" s="28" t="s">
        <v>80</v>
      </c>
      <c r="F159" s="28">
        <v>4</v>
      </c>
    </row>
    <row r="160" spans="1:6" x14ac:dyDescent="0.25">
      <c r="A160" s="19"/>
      <c r="B160" s="47">
        <f>SUM(B147:B150)+B152+B158</f>
        <v>26</v>
      </c>
      <c r="C160" s="28" t="s">
        <v>81</v>
      </c>
      <c r="D160" s="28">
        <v>4</v>
      </c>
      <c r="E160" s="28" t="s">
        <v>81</v>
      </c>
      <c r="F160" s="28">
        <v>4</v>
      </c>
    </row>
    <row r="161" spans="1:6" x14ac:dyDescent="0.25">
      <c r="C161" s="28" t="s">
        <v>82</v>
      </c>
      <c r="D161" s="28">
        <v>4</v>
      </c>
      <c r="E161" s="28" t="s">
        <v>82</v>
      </c>
      <c r="F161" s="28">
        <v>4</v>
      </c>
    </row>
    <row r="162" spans="1:6" x14ac:dyDescent="0.25">
      <c r="C162" s="28" t="s">
        <v>83</v>
      </c>
      <c r="D162" s="28">
        <v>3</v>
      </c>
      <c r="E162" s="28" t="s">
        <v>83</v>
      </c>
      <c r="F162" s="28">
        <v>3</v>
      </c>
    </row>
    <row r="163" spans="1:6" x14ac:dyDescent="0.25">
      <c r="C163" s="19"/>
      <c r="D163" s="25">
        <f>SUM(D147:D150)+D151+D159</f>
        <v>22</v>
      </c>
      <c r="E163" s="19"/>
      <c r="F163" s="25">
        <f>SUM(F147:F150)+F151+F159</f>
        <v>23</v>
      </c>
    </row>
    <row r="165" spans="1:6" x14ac:dyDescent="0.25">
      <c r="A165" s="84" t="s">
        <v>185</v>
      </c>
      <c r="B165" s="84"/>
      <c r="C165" s="84"/>
      <c r="D165" s="84"/>
      <c r="E165" s="84"/>
      <c r="F165" s="84"/>
    </row>
    <row r="166" spans="1:6" x14ac:dyDescent="0.25">
      <c r="A166" s="75" t="s">
        <v>197</v>
      </c>
      <c r="B166" s="75"/>
      <c r="C166" s="88" t="s">
        <v>142</v>
      </c>
      <c r="D166" s="88"/>
      <c r="E166" s="88" t="s">
        <v>145</v>
      </c>
      <c r="F166" s="88"/>
    </row>
    <row r="167" spans="1:6" x14ac:dyDescent="0.25">
      <c r="A167" s="19" t="s">
        <v>143</v>
      </c>
      <c r="B167" s="41" t="s">
        <v>144</v>
      </c>
      <c r="C167" s="19" t="s">
        <v>143</v>
      </c>
      <c r="D167" s="19" t="s">
        <v>144</v>
      </c>
      <c r="E167" s="19" t="s">
        <v>143</v>
      </c>
      <c r="F167" s="19" t="s">
        <v>144</v>
      </c>
    </row>
    <row r="168" spans="1:6" x14ac:dyDescent="0.25">
      <c r="A168" s="39" t="s">
        <v>236</v>
      </c>
      <c r="B168" s="41">
        <v>3</v>
      </c>
      <c r="C168" s="19" t="s">
        <v>84</v>
      </c>
      <c r="D168" s="19">
        <v>3</v>
      </c>
      <c r="E168" s="19" t="s">
        <v>84</v>
      </c>
      <c r="F168" s="19">
        <v>3</v>
      </c>
    </row>
    <row r="169" spans="1:6" x14ac:dyDescent="0.25">
      <c r="A169" s="39" t="s">
        <v>231</v>
      </c>
      <c r="B169" s="41">
        <v>5</v>
      </c>
      <c r="C169" s="19" t="s">
        <v>85</v>
      </c>
      <c r="D169" s="19">
        <v>3</v>
      </c>
      <c r="E169" s="19" t="s">
        <v>85</v>
      </c>
      <c r="F169" s="19">
        <v>3</v>
      </c>
    </row>
    <row r="170" spans="1:6" x14ac:dyDescent="0.25">
      <c r="A170" s="39" t="s">
        <v>60</v>
      </c>
      <c r="B170" s="41">
        <v>5</v>
      </c>
      <c r="C170" s="19" t="s">
        <v>86</v>
      </c>
      <c r="D170" s="19">
        <v>4</v>
      </c>
      <c r="E170" s="19" t="s">
        <v>86</v>
      </c>
      <c r="F170" s="19">
        <v>4</v>
      </c>
    </row>
    <row r="171" spans="1:6" x14ac:dyDescent="0.25">
      <c r="A171" s="39" t="s">
        <v>86</v>
      </c>
      <c r="B171" s="41">
        <v>4</v>
      </c>
      <c r="C171" s="27" t="s">
        <v>71</v>
      </c>
      <c r="D171" s="27">
        <v>3</v>
      </c>
      <c r="E171" s="27" t="s">
        <v>71</v>
      </c>
      <c r="F171" s="27">
        <v>3</v>
      </c>
    </row>
    <row r="172" spans="1:6" x14ac:dyDescent="0.25">
      <c r="A172" s="39" t="s">
        <v>237</v>
      </c>
      <c r="B172" s="41">
        <v>4</v>
      </c>
      <c r="C172" s="27" t="s">
        <v>72</v>
      </c>
      <c r="D172" s="27">
        <v>3</v>
      </c>
      <c r="E172" s="27" t="s">
        <v>72</v>
      </c>
      <c r="F172" s="27">
        <v>3</v>
      </c>
    </row>
    <row r="173" spans="1:6" x14ac:dyDescent="0.25">
      <c r="A173" s="16" t="s">
        <v>100</v>
      </c>
      <c r="B173" s="41">
        <v>4</v>
      </c>
      <c r="C173" s="27" t="s">
        <v>73</v>
      </c>
      <c r="D173" s="27">
        <v>3</v>
      </c>
      <c r="E173" s="27" t="s">
        <v>73</v>
      </c>
      <c r="F173" s="27">
        <v>3</v>
      </c>
    </row>
    <row r="174" spans="1:6" x14ac:dyDescent="0.25">
      <c r="A174" s="16" t="s">
        <v>233</v>
      </c>
      <c r="B174" s="41">
        <v>4</v>
      </c>
      <c r="C174" s="27" t="s">
        <v>74</v>
      </c>
      <c r="D174" s="27">
        <v>3</v>
      </c>
      <c r="E174" s="27" t="s">
        <v>74</v>
      </c>
      <c r="F174" s="27">
        <v>3</v>
      </c>
    </row>
    <row r="175" spans="1:6" x14ac:dyDescent="0.25">
      <c r="A175" s="16" t="s">
        <v>80</v>
      </c>
      <c r="B175" s="41">
        <v>4</v>
      </c>
      <c r="C175" s="27" t="s">
        <v>75</v>
      </c>
      <c r="D175" s="27">
        <v>3</v>
      </c>
      <c r="E175" s="27" t="s">
        <v>75</v>
      </c>
      <c r="F175" s="27">
        <v>3</v>
      </c>
    </row>
    <row r="176" spans="1:6" x14ac:dyDescent="0.25">
      <c r="A176" s="16" t="s">
        <v>234</v>
      </c>
      <c r="B176" s="41">
        <v>4</v>
      </c>
      <c r="C176" s="24" t="s">
        <v>47</v>
      </c>
      <c r="D176" s="24">
        <v>3</v>
      </c>
      <c r="E176" s="24"/>
      <c r="F176" s="24"/>
    </row>
    <row r="177" spans="1:6" x14ac:dyDescent="0.25">
      <c r="A177" s="16" t="s">
        <v>92</v>
      </c>
      <c r="B177" s="41">
        <v>4</v>
      </c>
      <c r="C177" s="27" t="s">
        <v>76</v>
      </c>
      <c r="D177" s="27">
        <v>3</v>
      </c>
      <c r="E177" s="27" t="s">
        <v>76</v>
      </c>
      <c r="F177" s="27">
        <v>3</v>
      </c>
    </row>
    <row r="178" spans="1:6" x14ac:dyDescent="0.25">
      <c r="A178" s="16" t="s">
        <v>98</v>
      </c>
      <c r="B178" s="41">
        <v>4</v>
      </c>
      <c r="C178" s="28" t="s">
        <v>87</v>
      </c>
      <c r="D178" s="28">
        <v>4</v>
      </c>
      <c r="E178" s="28" t="s">
        <v>87</v>
      </c>
      <c r="F178" s="28">
        <v>4</v>
      </c>
    </row>
    <row r="179" spans="1:6" x14ac:dyDescent="0.25">
      <c r="A179" s="16" t="s">
        <v>238</v>
      </c>
      <c r="B179" s="41">
        <v>4</v>
      </c>
      <c r="C179" s="28" t="s">
        <v>68</v>
      </c>
      <c r="D179" s="28">
        <v>4</v>
      </c>
      <c r="E179" s="28" t="s">
        <v>68</v>
      </c>
      <c r="F179" s="28">
        <v>4</v>
      </c>
    </row>
    <row r="180" spans="1:6" x14ac:dyDescent="0.25">
      <c r="A180" s="16" t="s">
        <v>239</v>
      </c>
      <c r="B180" s="41">
        <v>4</v>
      </c>
      <c r="C180" s="28" t="s">
        <v>88</v>
      </c>
      <c r="D180" s="28">
        <v>3</v>
      </c>
      <c r="E180" s="28" t="s">
        <v>88</v>
      </c>
      <c r="F180" s="28">
        <v>3</v>
      </c>
    </row>
    <row r="181" spans="1:6" x14ac:dyDescent="0.25">
      <c r="A181" s="19"/>
      <c r="B181" s="47">
        <f>SUM(B168:B172)+B173</f>
        <v>25</v>
      </c>
      <c r="C181" s="27" t="s">
        <v>89</v>
      </c>
      <c r="D181" s="27">
        <v>3</v>
      </c>
      <c r="E181" s="27" t="s">
        <v>89</v>
      </c>
      <c r="F181" s="27">
        <v>3</v>
      </c>
    </row>
    <row r="182" spans="1:6" x14ac:dyDescent="0.25">
      <c r="C182" s="27" t="s">
        <v>186</v>
      </c>
      <c r="D182" s="27">
        <v>3</v>
      </c>
      <c r="E182" s="27" t="s">
        <v>186</v>
      </c>
      <c r="F182" s="27">
        <v>3</v>
      </c>
    </row>
    <row r="183" spans="1:6" x14ac:dyDescent="0.25">
      <c r="C183" s="19"/>
      <c r="D183" s="25">
        <f>SUM(D168:D170)+D171+D179+D181</f>
        <v>20</v>
      </c>
      <c r="E183" s="19"/>
      <c r="F183" s="25">
        <f>SUM(F168:F170)+F171+F179+F181</f>
        <v>20</v>
      </c>
    </row>
    <row r="185" spans="1:6" x14ac:dyDescent="0.25">
      <c r="A185" s="85" t="s">
        <v>187</v>
      </c>
      <c r="B185" s="85"/>
      <c r="C185" s="85"/>
      <c r="D185" s="85"/>
      <c r="E185" s="85"/>
      <c r="F185" s="85"/>
    </row>
    <row r="186" spans="1:6" x14ac:dyDescent="0.25">
      <c r="A186" s="75" t="s">
        <v>197</v>
      </c>
      <c r="B186" s="75"/>
      <c r="C186" s="88" t="s">
        <v>142</v>
      </c>
      <c r="D186" s="88"/>
      <c r="E186" s="88" t="s">
        <v>145</v>
      </c>
      <c r="F186" s="88"/>
    </row>
    <row r="187" spans="1:6" x14ac:dyDescent="0.25">
      <c r="A187" s="19" t="s">
        <v>143</v>
      </c>
      <c r="B187" s="41" t="s">
        <v>144</v>
      </c>
      <c r="C187" s="39" t="s">
        <v>143</v>
      </c>
      <c r="D187" s="39" t="s">
        <v>144</v>
      </c>
      <c r="E187" s="39" t="s">
        <v>143</v>
      </c>
      <c r="F187" s="39" t="s">
        <v>144</v>
      </c>
    </row>
    <row r="188" spans="1:6" x14ac:dyDescent="0.25">
      <c r="A188" s="39" t="s">
        <v>92</v>
      </c>
      <c r="B188" s="41">
        <v>4</v>
      </c>
      <c r="C188" s="36" t="s">
        <v>92</v>
      </c>
      <c r="D188" s="19">
        <v>4</v>
      </c>
      <c r="E188" s="19" t="s">
        <v>92</v>
      </c>
      <c r="F188" s="19">
        <v>4</v>
      </c>
    </row>
    <row r="189" spans="1:6" x14ac:dyDescent="0.25">
      <c r="A189" s="39" t="s">
        <v>231</v>
      </c>
      <c r="B189" s="41">
        <v>5</v>
      </c>
      <c r="C189" s="36" t="s">
        <v>188</v>
      </c>
      <c r="D189" s="19">
        <v>4</v>
      </c>
      <c r="E189" s="19" t="s">
        <v>188</v>
      </c>
      <c r="F189" s="19">
        <v>4</v>
      </c>
    </row>
    <row r="190" spans="1:6" x14ac:dyDescent="0.25">
      <c r="A190" s="39" t="s">
        <v>98</v>
      </c>
      <c r="B190" s="41">
        <v>4</v>
      </c>
      <c r="C190" s="43" t="s">
        <v>94</v>
      </c>
      <c r="D190" s="29">
        <v>3</v>
      </c>
      <c r="E190" s="29" t="s">
        <v>180</v>
      </c>
      <c r="F190" s="29">
        <v>4</v>
      </c>
    </row>
    <row r="191" spans="1:6" x14ac:dyDescent="0.25">
      <c r="A191" s="39" t="s">
        <v>60</v>
      </c>
      <c r="B191" s="41">
        <v>5</v>
      </c>
      <c r="C191" s="36" t="s">
        <v>95</v>
      </c>
      <c r="D191" s="19">
        <v>4</v>
      </c>
      <c r="E191" s="19" t="s">
        <v>95</v>
      </c>
      <c r="F191" s="19">
        <v>4</v>
      </c>
    </row>
    <row r="192" spans="1:6" x14ac:dyDescent="0.25">
      <c r="A192" s="39" t="s">
        <v>93</v>
      </c>
      <c r="B192" s="41">
        <v>4</v>
      </c>
      <c r="C192" s="36" t="s">
        <v>96</v>
      </c>
      <c r="D192" s="19">
        <v>3</v>
      </c>
      <c r="E192" s="19" t="s">
        <v>96</v>
      </c>
      <c r="F192" s="19">
        <v>3</v>
      </c>
    </row>
    <row r="193" spans="1:6" x14ac:dyDescent="0.25">
      <c r="A193" s="16" t="s">
        <v>100</v>
      </c>
      <c r="B193" s="41">
        <v>4</v>
      </c>
      <c r="C193" s="44" t="s">
        <v>71</v>
      </c>
      <c r="D193" s="27">
        <v>3</v>
      </c>
      <c r="E193" s="27" t="s">
        <v>71</v>
      </c>
      <c r="F193" s="27">
        <v>3</v>
      </c>
    </row>
    <row r="194" spans="1:6" x14ac:dyDescent="0.25">
      <c r="A194" s="16" t="s">
        <v>233</v>
      </c>
      <c r="B194" s="41">
        <v>4</v>
      </c>
      <c r="C194" s="44" t="s">
        <v>72</v>
      </c>
      <c r="D194" s="27">
        <v>3</v>
      </c>
      <c r="E194" s="27" t="s">
        <v>72</v>
      </c>
      <c r="F194" s="27">
        <v>3</v>
      </c>
    </row>
    <row r="195" spans="1:6" x14ac:dyDescent="0.25">
      <c r="A195" s="16" t="s">
        <v>80</v>
      </c>
      <c r="B195" s="41">
        <v>4</v>
      </c>
      <c r="C195" s="44" t="s">
        <v>73</v>
      </c>
      <c r="D195" s="27">
        <v>3</v>
      </c>
      <c r="E195" s="27" t="s">
        <v>73</v>
      </c>
      <c r="F195" s="27">
        <v>3</v>
      </c>
    </row>
    <row r="196" spans="1:6" x14ac:dyDescent="0.25">
      <c r="A196" s="16" t="s">
        <v>234</v>
      </c>
      <c r="B196" s="41">
        <v>4</v>
      </c>
      <c r="C196" s="44" t="s">
        <v>74</v>
      </c>
      <c r="D196" s="27">
        <v>3</v>
      </c>
      <c r="E196" s="27" t="s">
        <v>74</v>
      </c>
      <c r="F196" s="27">
        <v>3</v>
      </c>
    </row>
    <row r="197" spans="1:6" x14ac:dyDescent="0.25">
      <c r="A197" s="16" t="s">
        <v>240</v>
      </c>
      <c r="B197" s="41">
        <v>4</v>
      </c>
      <c r="C197" s="44" t="s">
        <v>75</v>
      </c>
      <c r="D197" s="27">
        <v>3</v>
      </c>
      <c r="E197" s="27" t="s">
        <v>75</v>
      </c>
      <c r="F197" s="27">
        <v>3</v>
      </c>
    </row>
    <row r="198" spans="1:6" x14ac:dyDescent="0.25">
      <c r="A198" s="16" t="s">
        <v>238</v>
      </c>
      <c r="B198" s="41">
        <v>4</v>
      </c>
      <c r="C198" s="38" t="s">
        <v>47</v>
      </c>
      <c r="D198" s="24">
        <v>3</v>
      </c>
      <c r="E198" s="24"/>
      <c r="F198" s="24"/>
    </row>
    <row r="199" spans="1:6" x14ac:dyDescent="0.25">
      <c r="A199" s="16" t="s">
        <v>83</v>
      </c>
      <c r="B199" s="41">
        <v>3</v>
      </c>
      <c r="C199" s="44" t="s">
        <v>76</v>
      </c>
      <c r="D199" s="27">
        <v>3</v>
      </c>
      <c r="E199" s="27" t="s">
        <v>76</v>
      </c>
      <c r="F199" s="27">
        <v>3</v>
      </c>
    </row>
    <row r="200" spans="1:6" x14ac:dyDescent="0.25">
      <c r="B200" s="53">
        <f>SUM(B188:B192)+B193</f>
        <v>26</v>
      </c>
      <c r="C200" s="36"/>
      <c r="D200" s="25">
        <f>SUM(D188:D192)+D193</f>
        <v>21</v>
      </c>
      <c r="E200" s="19"/>
      <c r="F200" s="25">
        <f>SUM(F188:F192)+F193</f>
        <v>22</v>
      </c>
    </row>
    <row r="201" spans="1:6" x14ac:dyDescent="0.25">
      <c r="A201" s="54"/>
      <c r="B201" s="52"/>
    </row>
    <row r="202" spans="1:6" x14ac:dyDescent="0.25">
      <c r="A202" s="69" t="s">
        <v>189</v>
      </c>
      <c r="B202" s="69"/>
      <c r="C202" s="69"/>
      <c r="D202" s="69"/>
      <c r="E202" s="69"/>
      <c r="F202" s="86"/>
    </row>
    <row r="203" spans="1:6" x14ac:dyDescent="0.25">
      <c r="A203" s="75" t="s">
        <v>197</v>
      </c>
      <c r="B203" s="75"/>
      <c r="C203" s="88" t="s">
        <v>142</v>
      </c>
      <c r="D203" s="88"/>
      <c r="E203" s="88" t="s">
        <v>145</v>
      </c>
      <c r="F203" s="88"/>
    </row>
    <row r="204" spans="1:6" x14ac:dyDescent="0.25">
      <c r="A204" s="19" t="s">
        <v>143</v>
      </c>
      <c r="B204" s="41" t="s">
        <v>144</v>
      </c>
      <c r="C204" s="19" t="s">
        <v>143</v>
      </c>
      <c r="D204" s="19" t="s">
        <v>144</v>
      </c>
      <c r="E204" s="19" t="s">
        <v>143</v>
      </c>
      <c r="F204" s="19" t="s">
        <v>144</v>
      </c>
    </row>
    <row r="205" spans="1:6" x14ac:dyDescent="0.25">
      <c r="A205" s="39" t="s">
        <v>232</v>
      </c>
      <c r="B205" s="41">
        <v>4</v>
      </c>
      <c r="C205" s="36" t="s">
        <v>88</v>
      </c>
      <c r="D205" s="19">
        <v>3</v>
      </c>
      <c r="E205" s="19" t="s">
        <v>88</v>
      </c>
      <c r="F205" s="19">
        <v>3</v>
      </c>
    </row>
    <row r="206" spans="1:6" x14ac:dyDescent="0.25">
      <c r="A206" s="39" t="s">
        <v>55</v>
      </c>
      <c r="B206" s="41">
        <v>4</v>
      </c>
      <c r="C206" s="36" t="s">
        <v>99</v>
      </c>
      <c r="D206" s="19">
        <v>4</v>
      </c>
      <c r="E206" s="19" t="s">
        <v>99</v>
      </c>
      <c r="F206" s="19">
        <v>4</v>
      </c>
    </row>
    <row r="207" spans="1:6" x14ac:dyDescent="0.25">
      <c r="A207" s="39" t="s">
        <v>100</v>
      </c>
      <c r="B207" s="41">
        <v>4</v>
      </c>
      <c r="C207" s="37" t="s">
        <v>47</v>
      </c>
      <c r="D207" s="21">
        <v>3</v>
      </c>
      <c r="E207" s="21" t="s">
        <v>182</v>
      </c>
      <c r="F207" s="21">
        <v>4</v>
      </c>
    </row>
    <row r="208" spans="1:6" x14ac:dyDescent="0.25">
      <c r="A208" s="39" t="s">
        <v>231</v>
      </c>
      <c r="B208" s="41">
        <v>5</v>
      </c>
      <c r="C208" s="44" t="s">
        <v>84</v>
      </c>
      <c r="D208" s="27">
        <v>3</v>
      </c>
      <c r="E208" s="27" t="s">
        <v>84</v>
      </c>
      <c r="F208" s="27">
        <v>3</v>
      </c>
    </row>
    <row r="209" spans="1:6" x14ac:dyDescent="0.25">
      <c r="A209" s="39" t="s">
        <v>60</v>
      </c>
      <c r="B209" s="41">
        <v>5</v>
      </c>
      <c r="C209" s="44" t="s">
        <v>82</v>
      </c>
      <c r="D209" s="27">
        <v>4</v>
      </c>
      <c r="E209" s="27" t="s">
        <v>82</v>
      </c>
      <c r="F209" s="27">
        <v>4</v>
      </c>
    </row>
    <row r="210" spans="1:6" x14ac:dyDescent="0.25">
      <c r="A210" s="16" t="s">
        <v>233</v>
      </c>
      <c r="B210" s="41">
        <v>4</v>
      </c>
      <c r="C210" s="44" t="s">
        <v>81</v>
      </c>
      <c r="D210" s="27">
        <v>4</v>
      </c>
      <c r="E210" s="27" t="s">
        <v>81</v>
      </c>
      <c r="F210" s="27">
        <v>4</v>
      </c>
    </row>
    <row r="211" spans="1:6" x14ac:dyDescent="0.25">
      <c r="A211" s="16" t="s">
        <v>80</v>
      </c>
      <c r="B211" s="41">
        <v>4</v>
      </c>
      <c r="C211" s="44" t="s">
        <v>79</v>
      </c>
      <c r="D211" s="27">
        <v>3</v>
      </c>
      <c r="E211" s="27" t="s">
        <v>79</v>
      </c>
      <c r="F211" s="27">
        <v>3</v>
      </c>
    </row>
    <row r="212" spans="1:6" x14ac:dyDescent="0.25">
      <c r="A212" s="16" t="s">
        <v>234</v>
      </c>
      <c r="B212" s="41">
        <v>4</v>
      </c>
      <c r="C212" s="45" t="s">
        <v>94</v>
      </c>
      <c r="D212" s="28">
        <v>3</v>
      </c>
      <c r="E212" s="28" t="s">
        <v>94</v>
      </c>
      <c r="F212" s="28">
        <v>3</v>
      </c>
    </row>
    <row r="213" spans="1:6" x14ac:dyDescent="0.25">
      <c r="A213" s="16" t="s">
        <v>236</v>
      </c>
      <c r="B213" s="41">
        <v>3</v>
      </c>
      <c r="C213" s="45" t="s">
        <v>85</v>
      </c>
      <c r="D213" s="28">
        <v>3</v>
      </c>
      <c r="E213" s="28" t="s">
        <v>85</v>
      </c>
      <c r="F213" s="28">
        <v>3</v>
      </c>
    </row>
    <row r="214" spans="1:6" x14ac:dyDescent="0.25">
      <c r="A214" s="16" t="s">
        <v>98</v>
      </c>
      <c r="B214" s="41">
        <v>4</v>
      </c>
      <c r="C214" s="45" t="s">
        <v>70</v>
      </c>
      <c r="D214" s="28">
        <v>4</v>
      </c>
      <c r="E214" s="28" t="s">
        <v>70</v>
      </c>
      <c r="F214" s="28">
        <v>4</v>
      </c>
    </row>
    <row r="215" spans="1:6" x14ac:dyDescent="0.25">
      <c r="A215" s="16" t="s">
        <v>77</v>
      </c>
      <c r="B215" s="41">
        <v>4</v>
      </c>
      <c r="C215" s="44" t="s">
        <v>69</v>
      </c>
      <c r="D215" s="27">
        <v>4</v>
      </c>
      <c r="E215" s="27" t="s">
        <v>69</v>
      </c>
      <c r="F215" s="27">
        <v>4</v>
      </c>
    </row>
    <row r="216" spans="1:6" x14ac:dyDescent="0.25">
      <c r="A216" s="16" t="s">
        <v>79</v>
      </c>
      <c r="B216" s="41">
        <v>4</v>
      </c>
      <c r="C216" s="44" t="s">
        <v>86</v>
      </c>
      <c r="D216" s="27">
        <v>4</v>
      </c>
      <c r="E216" s="27" t="s">
        <v>86</v>
      </c>
      <c r="F216" s="27">
        <v>4</v>
      </c>
    </row>
    <row r="217" spans="1:6" x14ac:dyDescent="0.25">
      <c r="A217" s="16" t="s">
        <v>237</v>
      </c>
      <c r="B217" s="41">
        <v>4</v>
      </c>
      <c r="C217" s="36"/>
      <c r="D217" s="25">
        <f>SUM(D205:D207)+D209+D215+D213</f>
        <v>21</v>
      </c>
      <c r="E217" s="19"/>
      <c r="F217" s="25">
        <f>SUM(F205:F207)+F209+F215+F213</f>
        <v>22</v>
      </c>
    </row>
    <row r="218" spans="1:6" x14ac:dyDescent="0.25">
      <c r="A218" s="39"/>
      <c r="B218" s="47">
        <f>SUM(B205:B210)</f>
        <v>26</v>
      </c>
    </row>
    <row r="219" spans="1:6" x14ac:dyDescent="0.25">
      <c r="A219" s="46"/>
      <c r="B219" s="48"/>
    </row>
    <row r="220" spans="1:6" ht="15.75" thickBot="1" x14ac:dyDescent="0.3">
      <c r="A220" s="46"/>
      <c r="B220" s="48"/>
    </row>
    <row r="221" spans="1:6" ht="15.75" thickBot="1" x14ac:dyDescent="0.3">
      <c r="A221" s="81" t="s">
        <v>264</v>
      </c>
      <c r="B221" s="82"/>
      <c r="C221" s="82"/>
      <c r="D221" s="82"/>
      <c r="E221" s="82"/>
      <c r="F221" s="83"/>
    </row>
    <row r="223" spans="1:6" x14ac:dyDescent="0.25">
      <c r="A223" s="74" t="s">
        <v>191</v>
      </c>
      <c r="B223" s="74"/>
      <c r="C223" s="74"/>
      <c r="D223" s="74"/>
      <c r="E223" s="74"/>
      <c r="F223" s="74"/>
    </row>
    <row r="224" spans="1:6" x14ac:dyDescent="0.25">
      <c r="A224" s="75" t="s">
        <v>197</v>
      </c>
      <c r="B224" s="75"/>
      <c r="C224" s="88" t="s">
        <v>142</v>
      </c>
      <c r="D224" s="88"/>
      <c r="E224" s="88" t="s">
        <v>145</v>
      </c>
      <c r="F224" s="88"/>
    </row>
    <row r="225" spans="1:6" x14ac:dyDescent="0.25">
      <c r="A225" s="19" t="s">
        <v>143</v>
      </c>
      <c r="B225" s="41" t="s">
        <v>144</v>
      </c>
      <c r="C225" s="19" t="s">
        <v>143</v>
      </c>
      <c r="D225" s="19" t="s">
        <v>144</v>
      </c>
      <c r="E225" s="19" t="s">
        <v>143</v>
      </c>
      <c r="F225" s="19" t="s">
        <v>144</v>
      </c>
    </row>
    <row r="226" spans="1:6" x14ac:dyDescent="0.25">
      <c r="A226" s="39" t="s">
        <v>241</v>
      </c>
      <c r="B226" s="41">
        <v>4</v>
      </c>
      <c r="C226" s="36" t="s">
        <v>103</v>
      </c>
      <c r="D226" s="19">
        <v>3</v>
      </c>
      <c r="E226" s="19" t="s">
        <v>103</v>
      </c>
      <c r="F226" s="19">
        <v>3</v>
      </c>
    </row>
    <row r="227" spans="1:6" x14ac:dyDescent="0.25">
      <c r="A227" s="39" t="s">
        <v>242</v>
      </c>
      <c r="B227" s="41">
        <v>5</v>
      </c>
      <c r="C227" s="36" t="s">
        <v>104</v>
      </c>
      <c r="D227" s="19">
        <v>4</v>
      </c>
      <c r="E227" s="19" t="s">
        <v>104</v>
      </c>
      <c r="F227" s="19">
        <v>4</v>
      </c>
    </row>
    <row r="228" spans="1:6" x14ac:dyDescent="0.25">
      <c r="A228" s="39" t="s">
        <v>104</v>
      </c>
      <c r="B228" s="41">
        <v>4</v>
      </c>
      <c r="C228" s="36" t="s">
        <v>105</v>
      </c>
      <c r="D228" s="19">
        <v>4</v>
      </c>
      <c r="E228" s="19" t="s">
        <v>105</v>
      </c>
      <c r="F228" s="19">
        <v>4</v>
      </c>
    </row>
    <row r="229" spans="1:6" x14ac:dyDescent="0.25">
      <c r="A229" s="39" t="s">
        <v>243</v>
      </c>
      <c r="B229" s="41">
        <v>4</v>
      </c>
      <c r="C229" s="36" t="s">
        <v>106</v>
      </c>
      <c r="D229" s="19">
        <v>4</v>
      </c>
      <c r="E229" s="19" t="s">
        <v>106</v>
      </c>
      <c r="F229" s="19">
        <v>4</v>
      </c>
    </row>
    <row r="230" spans="1:6" x14ac:dyDescent="0.25">
      <c r="A230" s="16" t="s">
        <v>244</v>
      </c>
      <c r="B230" s="41">
        <v>4</v>
      </c>
      <c r="C230" s="44" t="s">
        <v>107</v>
      </c>
      <c r="D230" s="27">
        <v>3</v>
      </c>
      <c r="E230" s="27" t="s">
        <v>107</v>
      </c>
      <c r="F230" s="27">
        <v>3</v>
      </c>
    </row>
    <row r="231" spans="1:6" x14ac:dyDescent="0.25">
      <c r="A231" s="16" t="s">
        <v>112</v>
      </c>
      <c r="B231" s="41">
        <v>4</v>
      </c>
      <c r="C231" s="44" t="s">
        <v>108</v>
      </c>
      <c r="D231" s="27">
        <v>3</v>
      </c>
      <c r="E231" s="27" t="s">
        <v>108</v>
      </c>
      <c r="F231" s="27">
        <v>3</v>
      </c>
    </row>
    <row r="232" spans="1:6" x14ac:dyDescent="0.25">
      <c r="A232" s="16" t="s">
        <v>88</v>
      </c>
      <c r="B232" s="41">
        <v>3</v>
      </c>
      <c r="C232" s="44" t="s">
        <v>109</v>
      </c>
      <c r="D232" s="27">
        <v>3</v>
      </c>
      <c r="E232" s="27" t="s">
        <v>109</v>
      </c>
      <c r="F232" s="27">
        <v>3</v>
      </c>
    </row>
    <row r="233" spans="1:6" x14ac:dyDescent="0.25">
      <c r="A233" s="16" t="s">
        <v>245</v>
      </c>
      <c r="B233" s="41">
        <v>3</v>
      </c>
      <c r="C233" s="44" t="s">
        <v>110</v>
      </c>
      <c r="D233" s="27">
        <v>3</v>
      </c>
      <c r="E233" s="27" t="s">
        <v>110</v>
      </c>
      <c r="F233" s="27">
        <v>3</v>
      </c>
    </row>
    <row r="234" spans="1:6" x14ac:dyDescent="0.25">
      <c r="A234" s="16" t="s">
        <v>72</v>
      </c>
      <c r="B234" s="41">
        <v>3</v>
      </c>
      <c r="C234" s="44" t="s">
        <v>111</v>
      </c>
      <c r="D234" s="27">
        <v>3</v>
      </c>
      <c r="E234" s="27" t="s">
        <v>111</v>
      </c>
      <c r="F234" s="27">
        <v>3</v>
      </c>
    </row>
    <row r="235" spans="1:6" x14ac:dyDescent="0.25">
      <c r="A235" s="16" t="s">
        <v>177</v>
      </c>
      <c r="B235" s="41">
        <v>4</v>
      </c>
      <c r="C235" s="44" t="s">
        <v>112</v>
      </c>
      <c r="D235" s="27">
        <v>4</v>
      </c>
      <c r="E235" s="27" t="s">
        <v>112</v>
      </c>
      <c r="F235" s="27">
        <v>4</v>
      </c>
    </row>
    <row r="236" spans="1:6" x14ac:dyDescent="0.25">
      <c r="A236" s="16" t="s">
        <v>116</v>
      </c>
      <c r="B236" s="41">
        <v>3</v>
      </c>
      <c r="C236" s="45" t="s">
        <v>113</v>
      </c>
      <c r="D236" s="28">
        <v>4</v>
      </c>
      <c r="E236" s="28" t="s">
        <v>113</v>
      </c>
      <c r="F236" s="28">
        <v>4</v>
      </c>
    </row>
    <row r="237" spans="1:6" x14ac:dyDescent="0.25">
      <c r="A237" s="16" t="s">
        <v>139</v>
      </c>
      <c r="B237" s="41">
        <v>4</v>
      </c>
      <c r="C237" s="45" t="s">
        <v>114</v>
      </c>
      <c r="D237" s="28">
        <v>3</v>
      </c>
      <c r="E237" s="28" t="s">
        <v>114</v>
      </c>
      <c r="F237" s="28">
        <v>3</v>
      </c>
    </row>
    <row r="238" spans="1:6" x14ac:dyDescent="0.25">
      <c r="A238" s="40" t="s">
        <v>115</v>
      </c>
      <c r="B238" s="41">
        <v>4</v>
      </c>
      <c r="C238" s="45" t="s">
        <v>115</v>
      </c>
      <c r="D238" s="28">
        <v>3</v>
      </c>
      <c r="E238" s="28" t="s">
        <v>115</v>
      </c>
      <c r="F238" s="28">
        <v>3</v>
      </c>
    </row>
    <row r="239" spans="1:6" x14ac:dyDescent="0.25">
      <c r="A239" s="40" t="s">
        <v>246</v>
      </c>
      <c r="B239" s="41">
        <v>4</v>
      </c>
      <c r="C239" s="45" t="s">
        <v>190</v>
      </c>
      <c r="D239" s="28">
        <v>3</v>
      </c>
      <c r="E239" s="28" t="s">
        <v>190</v>
      </c>
      <c r="F239" s="28">
        <v>3</v>
      </c>
    </row>
    <row r="240" spans="1:6" x14ac:dyDescent="0.25">
      <c r="A240" s="40" t="s">
        <v>69</v>
      </c>
      <c r="B240" s="41">
        <v>4</v>
      </c>
      <c r="C240" s="45" t="s">
        <v>117</v>
      </c>
      <c r="D240" s="28">
        <v>4</v>
      </c>
      <c r="E240" s="28" t="s">
        <v>117</v>
      </c>
      <c r="F240" s="28">
        <v>4</v>
      </c>
    </row>
    <row r="241" spans="1:6" x14ac:dyDescent="0.25">
      <c r="A241" s="16" t="s">
        <v>81</v>
      </c>
      <c r="B241" s="41">
        <v>4</v>
      </c>
      <c r="C241" s="45" t="s">
        <v>118</v>
      </c>
      <c r="D241" s="28">
        <v>3</v>
      </c>
      <c r="E241" s="28" t="s">
        <v>118</v>
      </c>
      <c r="F241" s="28">
        <v>3</v>
      </c>
    </row>
    <row r="242" spans="1:6" x14ac:dyDescent="0.25">
      <c r="A242" s="16" t="s">
        <v>247</v>
      </c>
      <c r="B242" s="41">
        <v>4</v>
      </c>
      <c r="C242" s="36"/>
      <c r="D242" s="25">
        <f>SUM(D226:D229)+D235+D237</f>
        <v>22</v>
      </c>
      <c r="E242" s="19"/>
      <c r="F242" s="25">
        <f>SUM(F226:F229)+F235+F237</f>
        <v>22</v>
      </c>
    </row>
    <row r="243" spans="1:6" x14ac:dyDescent="0.25">
      <c r="A243" s="16" t="s">
        <v>248</v>
      </c>
      <c r="B243" s="41">
        <v>4</v>
      </c>
      <c r="C243" s="31"/>
      <c r="D243" s="31"/>
      <c r="E243" s="31"/>
      <c r="F243" s="31"/>
    </row>
    <row r="244" spans="1:6" x14ac:dyDescent="0.25">
      <c r="A244" s="16" t="s">
        <v>82</v>
      </c>
      <c r="B244" s="41">
        <v>4</v>
      </c>
      <c r="C244" s="31"/>
      <c r="D244" s="31"/>
      <c r="E244" s="31"/>
      <c r="F244" s="31"/>
    </row>
    <row r="245" spans="1:6" x14ac:dyDescent="0.25">
      <c r="A245" s="40" t="s">
        <v>249</v>
      </c>
      <c r="B245" s="41">
        <v>4</v>
      </c>
      <c r="C245" s="31"/>
      <c r="D245" s="31"/>
      <c r="E245" s="31"/>
      <c r="F245" s="31"/>
    </row>
    <row r="246" spans="1:6" x14ac:dyDescent="0.25">
      <c r="A246" s="40" t="s">
        <v>109</v>
      </c>
      <c r="B246" s="41">
        <v>4</v>
      </c>
      <c r="C246" s="31"/>
      <c r="D246" s="31"/>
      <c r="E246" s="31"/>
      <c r="F246" s="31"/>
    </row>
    <row r="247" spans="1:6" x14ac:dyDescent="0.25">
      <c r="A247" s="40" t="s">
        <v>250</v>
      </c>
      <c r="B247" s="41">
        <v>4</v>
      </c>
      <c r="C247" s="31"/>
      <c r="D247" s="31"/>
      <c r="E247" s="31"/>
      <c r="F247" s="31"/>
    </row>
    <row r="248" spans="1:6" x14ac:dyDescent="0.25">
      <c r="A248" s="40" t="s">
        <v>117</v>
      </c>
      <c r="B248" s="41">
        <v>4</v>
      </c>
      <c r="C248" s="31"/>
      <c r="D248" s="31"/>
      <c r="E248" s="31"/>
      <c r="F248" s="31"/>
    </row>
    <row r="249" spans="1:6" x14ac:dyDescent="0.25">
      <c r="A249" s="16" t="s">
        <v>251</v>
      </c>
      <c r="B249" s="41"/>
      <c r="C249" s="31"/>
      <c r="D249" s="31"/>
      <c r="E249" s="31"/>
      <c r="F249" s="31"/>
    </row>
    <row r="250" spans="1:6" x14ac:dyDescent="0.25">
      <c r="A250" s="19"/>
      <c r="B250" s="47">
        <f>SUM(B226:B229)+B230+B238+B241+B245</f>
        <v>33</v>
      </c>
      <c r="C250" s="31"/>
      <c r="D250" s="31"/>
      <c r="E250" s="31"/>
      <c r="F250" s="31"/>
    </row>
    <row r="251" spans="1:6" x14ac:dyDescent="0.25">
      <c r="C251" s="31"/>
      <c r="D251" s="31"/>
      <c r="E251" s="31"/>
      <c r="F251" s="31"/>
    </row>
    <row r="252" spans="1:6" x14ac:dyDescent="0.25">
      <c r="A252" s="84" t="s">
        <v>192</v>
      </c>
      <c r="B252" s="84"/>
      <c r="C252" s="84"/>
      <c r="D252" s="84"/>
      <c r="E252" s="84"/>
      <c r="F252" s="84"/>
    </row>
    <row r="253" spans="1:6" x14ac:dyDescent="0.25">
      <c r="A253" s="75" t="s">
        <v>197</v>
      </c>
      <c r="B253" s="75"/>
      <c r="C253" s="88" t="s">
        <v>142</v>
      </c>
      <c r="D253" s="88"/>
      <c r="E253" s="88" t="s">
        <v>145</v>
      </c>
      <c r="F253" s="88"/>
    </row>
    <row r="254" spans="1:6" x14ac:dyDescent="0.25">
      <c r="A254" s="19" t="s">
        <v>143</v>
      </c>
      <c r="B254" s="41" t="s">
        <v>144</v>
      </c>
      <c r="C254" s="19" t="s">
        <v>143</v>
      </c>
      <c r="D254" s="19" t="s">
        <v>144</v>
      </c>
      <c r="E254" s="19" t="s">
        <v>143</v>
      </c>
      <c r="F254" s="19" t="s">
        <v>144</v>
      </c>
    </row>
    <row r="255" spans="1:6" x14ac:dyDescent="0.25">
      <c r="A255" s="39" t="s">
        <v>252</v>
      </c>
      <c r="B255" s="41">
        <v>4</v>
      </c>
      <c r="C255" s="44" t="s">
        <v>119</v>
      </c>
      <c r="D255" s="27">
        <v>4</v>
      </c>
      <c r="E255" s="27" t="s">
        <v>119</v>
      </c>
      <c r="F255" s="27">
        <v>4</v>
      </c>
    </row>
    <row r="256" spans="1:6" x14ac:dyDescent="0.25">
      <c r="A256" s="16" t="s">
        <v>253</v>
      </c>
      <c r="B256" s="41">
        <v>3</v>
      </c>
      <c r="C256" s="44" t="s">
        <v>120</v>
      </c>
      <c r="D256" s="27">
        <v>4</v>
      </c>
      <c r="E256" s="27" t="s">
        <v>120</v>
      </c>
      <c r="F256" s="27">
        <v>4</v>
      </c>
    </row>
    <row r="257" spans="1:6" x14ac:dyDescent="0.25">
      <c r="A257" s="16" t="s">
        <v>254</v>
      </c>
      <c r="B257" s="41">
        <v>4</v>
      </c>
      <c r="C257" s="45" t="s">
        <v>107</v>
      </c>
      <c r="D257" s="28">
        <v>3</v>
      </c>
      <c r="E257" s="28" t="s">
        <v>107</v>
      </c>
      <c r="F257" s="28">
        <v>3</v>
      </c>
    </row>
    <row r="258" spans="1:6" x14ac:dyDescent="0.25">
      <c r="A258" s="40" t="s">
        <v>121</v>
      </c>
      <c r="B258" s="41">
        <v>4</v>
      </c>
      <c r="C258" s="45" t="s">
        <v>108</v>
      </c>
      <c r="D258" s="28">
        <v>3</v>
      </c>
      <c r="E258" s="28" t="s">
        <v>108</v>
      </c>
      <c r="F258" s="28">
        <v>3</v>
      </c>
    </row>
    <row r="259" spans="1:6" x14ac:dyDescent="0.25">
      <c r="A259" s="40" t="s">
        <v>122</v>
      </c>
      <c r="B259" s="41">
        <v>3</v>
      </c>
      <c r="C259" s="45" t="s">
        <v>109</v>
      </c>
      <c r="D259" s="28">
        <v>3</v>
      </c>
      <c r="E259" s="28" t="s">
        <v>109</v>
      </c>
      <c r="F259" s="28">
        <v>3</v>
      </c>
    </row>
    <row r="260" spans="1:6" x14ac:dyDescent="0.25">
      <c r="A260" s="16" t="s">
        <v>90</v>
      </c>
      <c r="B260" s="41">
        <v>4</v>
      </c>
      <c r="C260" s="45" t="s">
        <v>110</v>
      </c>
      <c r="D260" s="28">
        <v>3</v>
      </c>
      <c r="E260" s="28" t="s">
        <v>110</v>
      </c>
      <c r="F260" s="28">
        <v>3</v>
      </c>
    </row>
    <row r="261" spans="1:6" x14ac:dyDescent="0.25">
      <c r="A261" s="16" t="s">
        <v>255</v>
      </c>
      <c r="B261" s="41">
        <v>4</v>
      </c>
      <c r="C261" s="45" t="s">
        <v>111</v>
      </c>
      <c r="D261" s="28">
        <v>3</v>
      </c>
      <c r="E261" s="28" t="s">
        <v>111</v>
      </c>
      <c r="F261" s="28">
        <v>3</v>
      </c>
    </row>
    <row r="262" spans="1:6" x14ac:dyDescent="0.25">
      <c r="A262" s="40" t="s">
        <v>120</v>
      </c>
      <c r="B262" s="41">
        <v>4</v>
      </c>
      <c r="C262" s="44" t="s">
        <v>113</v>
      </c>
      <c r="D262" s="27">
        <v>4</v>
      </c>
      <c r="E262" s="27" t="s">
        <v>113</v>
      </c>
      <c r="F262" s="27">
        <v>4</v>
      </c>
    </row>
    <row r="263" spans="1:6" x14ac:dyDescent="0.25">
      <c r="A263" s="40" t="s">
        <v>256</v>
      </c>
      <c r="B263" s="41">
        <v>4</v>
      </c>
      <c r="C263" s="44" t="s">
        <v>114</v>
      </c>
      <c r="D263" s="27">
        <v>3</v>
      </c>
      <c r="E263" s="27" t="s">
        <v>114</v>
      </c>
      <c r="F263" s="27">
        <v>3</v>
      </c>
    </row>
    <row r="264" spans="1:6" x14ac:dyDescent="0.25">
      <c r="A264" s="16" t="s">
        <v>129</v>
      </c>
      <c r="B264" s="41">
        <v>4</v>
      </c>
      <c r="C264" s="44" t="s">
        <v>115</v>
      </c>
      <c r="D264" s="27">
        <v>3</v>
      </c>
      <c r="E264" s="27" t="s">
        <v>115</v>
      </c>
      <c r="F264" s="27">
        <v>3</v>
      </c>
    </row>
    <row r="265" spans="1:6" x14ac:dyDescent="0.25">
      <c r="A265" s="16" t="s">
        <v>67</v>
      </c>
      <c r="B265" s="41">
        <v>4</v>
      </c>
      <c r="C265" s="44" t="s">
        <v>190</v>
      </c>
      <c r="D265" s="27">
        <v>3</v>
      </c>
      <c r="E265" s="27" t="s">
        <v>190</v>
      </c>
      <c r="F265" s="27">
        <v>3</v>
      </c>
    </row>
    <row r="266" spans="1:6" x14ac:dyDescent="0.25">
      <c r="A266" s="16" t="s">
        <v>104</v>
      </c>
      <c r="B266" s="41">
        <v>4</v>
      </c>
      <c r="C266" s="44" t="s">
        <v>118</v>
      </c>
      <c r="D266" s="27">
        <v>3</v>
      </c>
      <c r="E266" s="27" t="s">
        <v>118</v>
      </c>
      <c r="F266" s="27">
        <v>3</v>
      </c>
    </row>
    <row r="267" spans="1:6" x14ac:dyDescent="0.25">
      <c r="A267" s="16" t="s">
        <v>257</v>
      </c>
      <c r="B267" s="41">
        <v>4</v>
      </c>
      <c r="C267" s="45" t="s">
        <v>121</v>
      </c>
      <c r="D267" s="28">
        <v>4</v>
      </c>
      <c r="E267" s="28" t="s">
        <v>121</v>
      </c>
      <c r="F267" s="28">
        <v>4</v>
      </c>
    </row>
    <row r="268" spans="1:6" x14ac:dyDescent="0.25">
      <c r="A268" s="40" t="s">
        <v>244</v>
      </c>
      <c r="B268" s="41">
        <v>4</v>
      </c>
      <c r="C268" s="45" t="s">
        <v>122</v>
      </c>
      <c r="D268" s="28">
        <v>3</v>
      </c>
      <c r="E268" s="28" t="s">
        <v>122</v>
      </c>
      <c r="F268" s="28">
        <v>3</v>
      </c>
    </row>
    <row r="269" spans="1:6" x14ac:dyDescent="0.25">
      <c r="A269" s="40" t="s">
        <v>112</v>
      </c>
      <c r="B269" s="41">
        <v>4</v>
      </c>
      <c r="C269" s="44" t="s">
        <v>123</v>
      </c>
      <c r="D269" s="27">
        <v>3</v>
      </c>
      <c r="E269" s="27" t="s">
        <v>123</v>
      </c>
      <c r="F269" s="27">
        <v>3</v>
      </c>
    </row>
    <row r="270" spans="1:6" x14ac:dyDescent="0.25">
      <c r="A270" s="40" t="s">
        <v>245</v>
      </c>
      <c r="B270" s="41">
        <v>3</v>
      </c>
      <c r="C270" s="44" t="s">
        <v>124</v>
      </c>
      <c r="D270" s="27">
        <v>3</v>
      </c>
      <c r="E270" s="27" t="s">
        <v>124</v>
      </c>
      <c r="F270" s="27">
        <v>3</v>
      </c>
    </row>
    <row r="271" spans="1:6" x14ac:dyDescent="0.25">
      <c r="A271" s="40" t="s">
        <v>72</v>
      </c>
      <c r="B271" s="41">
        <v>3</v>
      </c>
      <c r="C271" s="45" t="s">
        <v>125</v>
      </c>
      <c r="D271" s="28">
        <v>4</v>
      </c>
      <c r="E271" s="28" t="s">
        <v>125</v>
      </c>
      <c r="F271" s="28">
        <v>4</v>
      </c>
    </row>
    <row r="272" spans="1:6" x14ac:dyDescent="0.25">
      <c r="A272" s="40" t="s">
        <v>177</v>
      </c>
      <c r="B272" s="41">
        <v>4</v>
      </c>
      <c r="C272" s="45" t="s">
        <v>126</v>
      </c>
      <c r="D272" s="28">
        <v>4</v>
      </c>
      <c r="E272" s="28" t="s">
        <v>126</v>
      </c>
      <c r="F272" s="28">
        <v>4</v>
      </c>
    </row>
    <row r="273" spans="1:6" x14ac:dyDescent="0.25">
      <c r="A273" s="40" t="s">
        <v>116</v>
      </c>
      <c r="B273" s="41">
        <v>3</v>
      </c>
      <c r="C273" s="36"/>
      <c r="D273" s="25">
        <f>SUM(D255,D257,D262,D267,D269,D271)</f>
        <v>22</v>
      </c>
      <c r="E273" s="19"/>
      <c r="F273" s="25">
        <f>SUM(F255,F257,F262,F267,F269,F271)</f>
        <v>22</v>
      </c>
    </row>
    <row r="274" spans="1:6" x14ac:dyDescent="0.25">
      <c r="A274" s="40" t="s">
        <v>139</v>
      </c>
      <c r="B274" s="41">
        <v>4</v>
      </c>
      <c r="C274" s="31"/>
      <c r="D274" s="31"/>
      <c r="E274" s="31"/>
      <c r="F274" s="31"/>
    </row>
    <row r="275" spans="1:6" x14ac:dyDescent="0.25">
      <c r="A275" s="16" t="s">
        <v>251</v>
      </c>
      <c r="B275" s="41"/>
      <c r="C275" s="31"/>
      <c r="D275" s="31"/>
      <c r="E275" s="31"/>
      <c r="F275" s="31"/>
    </row>
    <row r="276" spans="1:6" x14ac:dyDescent="0.25">
      <c r="A276" s="19"/>
      <c r="B276" s="47">
        <f>B255+B257+B258+B260+B262+B264+B268</f>
        <v>28</v>
      </c>
    </row>
    <row r="277" spans="1:6" x14ac:dyDescent="0.25">
      <c r="A277" s="31"/>
      <c r="B277" s="48"/>
    </row>
    <row r="278" spans="1:6" x14ac:dyDescent="0.25">
      <c r="A278" s="87" t="s">
        <v>193</v>
      </c>
      <c r="B278" s="87"/>
      <c r="C278" s="87"/>
      <c r="D278" s="87"/>
      <c r="E278" s="87"/>
      <c r="F278" s="87"/>
    </row>
    <row r="279" spans="1:6" x14ac:dyDescent="0.25">
      <c r="A279" s="75" t="s">
        <v>197</v>
      </c>
      <c r="B279" s="75"/>
      <c r="C279" s="88" t="s">
        <v>142</v>
      </c>
      <c r="D279" s="88"/>
      <c r="E279" s="88" t="s">
        <v>145</v>
      </c>
      <c r="F279" s="88"/>
    </row>
    <row r="280" spans="1:6" x14ac:dyDescent="0.25">
      <c r="A280" s="19" t="s">
        <v>143</v>
      </c>
      <c r="B280" s="41" t="s">
        <v>144</v>
      </c>
      <c r="C280" s="19" t="s">
        <v>143</v>
      </c>
      <c r="D280" s="19" t="s">
        <v>144</v>
      </c>
      <c r="E280" s="19" t="s">
        <v>143</v>
      </c>
      <c r="F280" s="19" t="s">
        <v>144</v>
      </c>
    </row>
    <row r="281" spans="1:6" x14ac:dyDescent="0.25">
      <c r="A281" s="39" t="s">
        <v>129</v>
      </c>
      <c r="B281" s="41">
        <v>4</v>
      </c>
      <c r="C281" s="36" t="s">
        <v>129</v>
      </c>
      <c r="D281" s="19">
        <v>4</v>
      </c>
      <c r="E281" s="19" t="s">
        <v>129</v>
      </c>
      <c r="F281" s="19">
        <v>4</v>
      </c>
    </row>
    <row r="282" spans="1:6" x14ac:dyDescent="0.25">
      <c r="A282" s="39" t="s">
        <v>258</v>
      </c>
      <c r="B282" s="41">
        <v>4</v>
      </c>
      <c r="C282" s="36" t="s">
        <v>130</v>
      </c>
      <c r="D282" s="19">
        <v>4</v>
      </c>
      <c r="E282" s="19" t="s">
        <v>130</v>
      </c>
      <c r="F282" s="19">
        <v>4</v>
      </c>
    </row>
    <row r="283" spans="1:6" x14ac:dyDescent="0.25">
      <c r="A283" s="39" t="s">
        <v>259</v>
      </c>
      <c r="B283" s="41">
        <v>4</v>
      </c>
      <c r="C283" s="36" t="s">
        <v>131</v>
      </c>
      <c r="D283" s="19">
        <v>4</v>
      </c>
      <c r="E283" s="19" t="s">
        <v>131</v>
      </c>
      <c r="F283" s="19">
        <v>4</v>
      </c>
    </row>
    <row r="284" spans="1:6" x14ac:dyDescent="0.25">
      <c r="A284" s="39" t="s">
        <v>260</v>
      </c>
      <c r="B284" s="41">
        <v>3</v>
      </c>
      <c r="C284" s="36" t="s">
        <v>132</v>
      </c>
      <c r="D284" s="19">
        <v>3</v>
      </c>
      <c r="E284" s="30" t="s">
        <v>94</v>
      </c>
      <c r="F284" s="29">
        <v>3</v>
      </c>
    </row>
    <row r="285" spans="1:6" x14ac:dyDescent="0.25">
      <c r="A285" s="39" t="s">
        <v>257</v>
      </c>
      <c r="B285" s="41">
        <v>4</v>
      </c>
      <c r="C285" s="44" t="s">
        <v>113</v>
      </c>
      <c r="D285" s="27">
        <v>4</v>
      </c>
      <c r="E285" s="19" t="s">
        <v>132</v>
      </c>
      <c r="F285" s="19">
        <v>3</v>
      </c>
    </row>
    <row r="286" spans="1:6" x14ac:dyDescent="0.25">
      <c r="A286" s="39" t="s">
        <v>261</v>
      </c>
      <c r="B286" s="41">
        <v>3</v>
      </c>
      <c r="C286" s="44" t="s">
        <v>114</v>
      </c>
      <c r="D286" s="27">
        <v>3</v>
      </c>
      <c r="E286" s="27" t="s">
        <v>113</v>
      </c>
      <c r="F286" s="27">
        <v>4</v>
      </c>
    </row>
    <row r="287" spans="1:6" x14ac:dyDescent="0.25">
      <c r="A287" s="16" t="s">
        <v>244</v>
      </c>
      <c r="B287" s="41">
        <v>4</v>
      </c>
      <c r="C287" s="44" t="s">
        <v>115</v>
      </c>
      <c r="D287" s="27">
        <v>3</v>
      </c>
      <c r="E287" s="27" t="s">
        <v>114</v>
      </c>
      <c r="F287" s="27">
        <v>3</v>
      </c>
    </row>
    <row r="288" spans="1:6" x14ac:dyDescent="0.25">
      <c r="A288" s="16" t="s">
        <v>112</v>
      </c>
      <c r="B288" s="41">
        <v>4</v>
      </c>
      <c r="C288" s="44" t="s">
        <v>190</v>
      </c>
      <c r="D288" s="27">
        <v>3</v>
      </c>
      <c r="E288" s="27" t="s">
        <v>115</v>
      </c>
      <c r="F288" s="27">
        <v>3</v>
      </c>
    </row>
    <row r="289" spans="1:6" x14ac:dyDescent="0.25">
      <c r="A289" s="16" t="s">
        <v>88</v>
      </c>
      <c r="B289" s="41">
        <v>3</v>
      </c>
      <c r="C289" s="44" t="s">
        <v>118</v>
      </c>
      <c r="D289" s="27">
        <v>3</v>
      </c>
      <c r="E289" s="27" t="s">
        <v>190</v>
      </c>
      <c r="F289" s="27">
        <v>3</v>
      </c>
    </row>
    <row r="290" spans="1:6" x14ac:dyDescent="0.25">
      <c r="A290" s="16" t="s">
        <v>245</v>
      </c>
      <c r="B290" s="41">
        <v>3</v>
      </c>
      <c r="C290" s="45" t="s">
        <v>133</v>
      </c>
      <c r="D290" s="28">
        <v>4</v>
      </c>
      <c r="E290" s="27" t="s">
        <v>118</v>
      </c>
      <c r="F290" s="27">
        <v>3</v>
      </c>
    </row>
    <row r="291" spans="1:6" x14ac:dyDescent="0.25">
      <c r="A291" s="16" t="s">
        <v>72</v>
      </c>
      <c r="B291" s="41">
        <v>3</v>
      </c>
      <c r="C291" s="45" t="s">
        <v>134</v>
      </c>
      <c r="D291" s="28">
        <v>4</v>
      </c>
      <c r="E291" s="28" t="s">
        <v>133</v>
      </c>
      <c r="F291" s="28">
        <v>4</v>
      </c>
    </row>
    <row r="292" spans="1:6" x14ac:dyDescent="0.25">
      <c r="A292" s="16" t="s">
        <v>177</v>
      </c>
      <c r="B292" s="41">
        <v>4</v>
      </c>
      <c r="C292" s="45" t="s">
        <v>135</v>
      </c>
      <c r="D292" s="28">
        <v>4</v>
      </c>
      <c r="E292" s="28" t="s">
        <v>134</v>
      </c>
      <c r="F292" s="28">
        <v>4</v>
      </c>
    </row>
    <row r="293" spans="1:6" x14ac:dyDescent="0.25">
      <c r="A293" s="16" t="s">
        <v>116</v>
      </c>
      <c r="B293" s="41">
        <v>3</v>
      </c>
      <c r="C293" s="36"/>
      <c r="D293" s="25">
        <f>SUM(D281:D284,D285,D290)</f>
        <v>23</v>
      </c>
      <c r="E293" s="28" t="s">
        <v>135</v>
      </c>
      <c r="F293" s="28">
        <v>4</v>
      </c>
    </row>
    <row r="294" spans="1:6" x14ac:dyDescent="0.25">
      <c r="A294" s="16" t="s">
        <v>139</v>
      </c>
      <c r="B294" s="41">
        <v>4</v>
      </c>
      <c r="C294" s="31"/>
      <c r="D294" s="31"/>
      <c r="E294" s="28"/>
      <c r="F294" s="28"/>
    </row>
    <row r="295" spans="1:6" x14ac:dyDescent="0.25">
      <c r="A295" s="16" t="s">
        <v>104</v>
      </c>
      <c r="B295" s="41">
        <v>4</v>
      </c>
      <c r="E295" s="19"/>
      <c r="F295" s="25">
        <f>SUM(F281:F285,F286,F291)</f>
        <v>26</v>
      </c>
    </row>
    <row r="296" spans="1:6" x14ac:dyDescent="0.25">
      <c r="A296" s="40" t="s">
        <v>262</v>
      </c>
      <c r="B296" s="41">
        <v>4</v>
      </c>
      <c r="E296" s="31"/>
      <c r="F296" s="31"/>
    </row>
    <row r="297" spans="1:6" x14ac:dyDescent="0.25">
      <c r="A297" s="40" t="s">
        <v>134</v>
      </c>
      <c r="B297" s="41">
        <v>4</v>
      </c>
      <c r="E297" s="31"/>
      <c r="F297" s="31"/>
    </row>
    <row r="298" spans="1:6" x14ac:dyDescent="0.25">
      <c r="A298" s="40" t="s">
        <v>135</v>
      </c>
      <c r="B298" s="41">
        <v>4</v>
      </c>
      <c r="E298" s="31"/>
      <c r="F298" s="31"/>
    </row>
    <row r="299" spans="1:6" x14ac:dyDescent="0.25">
      <c r="A299" s="16" t="s">
        <v>251</v>
      </c>
      <c r="B299" s="41"/>
      <c r="E299" s="31"/>
      <c r="F299" s="31"/>
    </row>
    <row r="300" spans="1:6" x14ac:dyDescent="0.25">
      <c r="A300" s="19"/>
      <c r="B300" s="47">
        <f>SUM(B281:B286)+B287+B296</f>
        <v>30</v>
      </c>
      <c r="E300" s="31"/>
      <c r="F300" s="31"/>
    </row>
    <row r="301" spans="1:6" x14ac:dyDescent="0.25">
      <c r="A301" s="31"/>
      <c r="B301" s="48"/>
      <c r="E301" s="31"/>
      <c r="F301" s="31"/>
    </row>
    <row r="302" spans="1:6" x14ac:dyDescent="0.25">
      <c r="A302" s="69" t="s">
        <v>194</v>
      </c>
      <c r="B302" s="69"/>
      <c r="C302" s="69"/>
      <c r="D302" s="69"/>
      <c r="E302" s="69"/>
      <c r="F302" s="69"/>
    </row>
    <row r="303" spans="1:6" x14ac:dyDescent="0.25">
      <c r="A303" s="75" t="s">
        <v>197</v>
      </c>
      <c r="B303" s="75"/>
      <c r="C303" s="88" t="s">
        <v>142</v>
      </c>
      <c r="D303" s="88"/>
      <c r="E303" s="18"/>
      <c r="F303" s="18"/>
    </row>
    <row r="304" spans="1:6" x14ac:dyDescent="0.25">
      <c r="A304" s="19" t="s">
        <v>143</v>
      </c>
      <c r="B304" s="41" t="s">
        <v>144</v>
      </c>
      <c r="C304" s="19" t="s">
        <v>143</v>
      </c>
      <c r="D304" s="19" t="s">
        <v>144</v>
      </c>
      <c r="E304" s="88" t="s">
        <v>145</v>
      </c>
      <c r="F304" s="88"/>
    </row>
    <row r="305" spans="1:6" x14ac:dyDescent="0.25">
      <c r="A305" s="39" t="s">
        <v>244</v>
      </c>
      <c r="B305" s="41">
        <v>4</v>
      </c>
      <c r="C305" s="36" t="s">
        <v>137</v>
      </c>
      <c r="D305" s="19">
        <v>4</v>
      </c>
      <c r="E305" s="19" t="s">
        <v>143</v>
      </c>
      <c r="F305" s="19" t="s">
        <v>144</v>
      </c>
    </row>
    <row r="306" spans="1:6" x14ac:dyDescent="0.25">
      <c r="A306" s="16" t="s">
        <v>112</v>
      </c>
      <c r="B306" s="41">
        <v>4</v>
      </c>
      <c r="C306" s="36" t="s">
        <v>113</v>
      </c>
      <c r="D306" s="19">
        <v>4</v>
      </c>
      <c r="E306" s="19" t="s">
        <v>137</v>
      </c>
      <c r="F306" s="19">
        <v>4</v>
      </c>
    </row>
    <row r="307" spans="1:6" x14ac:dyDescent="0.25">
      <c r="A307" s="16" t="s">
        <v>254</v>
      </c>
      <c r="B307" s="41">
        <v>4</v>
      </c>
      <c r="C307" s="36" t="s">
        <v>112</v>
      </c>
      <c r="D307" s="19">
        <v>4</v>
      </c>
      <c r="E307" s="19" t="s">
        <v>113</v>
      </c>
      <c r="F307" s="19">
        <v>4</v>
      </c>
    </row>
    <row r="308" spans="1:6" x14ac:dyDescent="0.25">
      <c r="A308" s="40" t="s">
        <v>259</v>
      </c>
      <c r="B308" s="41">
        <v>4</v>
      </c>
      <c r="C308" s="44" t="s">
        <v>138</v>
      </c>
      <c r="D308" s="27">
        <v>3</v>
      </c>
      <c r="E308" s="19" t="s">
        <v>112</v>
      </c>
      <c r="F308" s="19">
        <v>4</v>
      </c>
    </row>
    <row r="309" spans="1:6" x14ac:dyDescent="0.25">
      <c r="A309" s="40" t="s">
        <v>99</v>
      </c>
      <c r="B309" s="41">
        <v>4</v>
      </c>
      <c r="C309" s="44" t="s">
        <v>106</v>
      </c>
      <c r="D309" s="27">
        <v>4</v>
      </c>
      <c r="E309" s="27" t="s">
        <v>138</v>
      </c>
      <c r="F309" s="27">
        <v>3</v>
      </c>
    </row>
    <row r="310" spans="1:6" x14ac:dyDescent="0.25">
      <c r="A310" s="16" t="s">
        <v>242</v>
      </c>
      <c r="B310" s="41">
        <v>5</v>
      </c>
      <c r="C310" s="44" t="s">
        <v>131</v>
      </c>
      <c r="D310" s="27">
        <v>4</v>
      </c>
      <c r="E310" s="27" t="s">
        <v>106</v>
      </c>
      <c r="F310" s="27">
        <v>4</v>
      </c>
    </row>
    <row r="311" spans="1:6" x14ac:dyDescent="0.25">
      <c r="A311" s="16" t="s">
        <v>139</v>
      </c>
      <c r="B311" s="41">
        <v>4</v>
      </c>
      <c r="C311" s="45" t="s">
        <v>105</v>
      </c>
      <c r="D311" s="28">
        <v>4</v>
      </c>
      <c r="E311" s="27" t="s">
        <v>131</v>
      </c>
      <c r="F311" s="27">
        <v>4</v>
      </c>
    </row>
    <row r="312" spans="1:6" x14ac:dyDescent="0.25">
      <c r="A312" s="40" t="s">
        <v>88</v>
      </c>
      <c r="B312" s="41">
        <v>3</v>
      </c>
      <c r="C312" s="45" t="s">
        <v>123</v>
      </c>
      <c r="D312" s="28">
        <v>3</v>
      </c>
      <c r="E312" s="28" t="s">
        <v>105</v>
      </c>
      <c r="F312" s="28">
        <v>4</v>
      </c>
    </row>
    <row r="313" spans="1:6" x14ac:dyDescent="0.25">
      <c r="A313" s="40" t="s">
        <v>245</v>
      </c>
      <c r="B313" s="41">
        <v>3</v>
      </c>
      <c r="C313" s="45" t="s">
        <v>124</v>
      </c>
      <c r="D313" s="28">
        <v>3</v>
      </c>
      <c r="E313" s="28" t="s">
        <v>123</v>
      </c>
      <c r="F313" s="28">
        <v>3</v>
      </c>
    </row>
    <row r="314" spans="1:6" x14ac:dyDescent="0.25">
      <c r="A314" s="16" t="s">
        <v>241</v>
      </c>
      <c r="B314" s="41">
        <v>4</v>
      </c>
      <c r="C314" s="44" t="s">
        <v>104</v>
      </c>
      <c r="D314" s="27">
        <v>4</v>
      </c>
      <c r="E314" s="28" t="s">
        <v>124</v>
      </c>
      <c r="F314" s="28">
        <v>3</v>
      </c>
    </row>
    <row r="315" spans="1:6" x14ac:dyDescent="0.25">
      <c r="A315" s="16" t="s">
        <v>122</v>
      </c>
      <c r="B315" s="41">
        <v>3</v>
      </c>
      <c r="C315" s="44" t="s">
        <v>134</v>
      </c>
      <c r="D315" s="27">
        <v>4</v>
      </c>
      <c r="E315" s="27" t="s">
        <v>104</v>
      </c>
      <c r="F315" s="27">
        <v>4</v>
      </c>
    </row>
    <row r="316" spans="1:6" x14ac:dyDescent="0.25">
      <c r="A316" s="16" t="s">
        <v>120</v>
      </c>
      <c r="B316" s="41">
        <v>4</v>
      </c>
      <c r="C316" s="44" t="s">
        <v>195</v>
      </c>
      <c r="D316" s="27">
        <v>4</v>
      </c>
      <c r="E316" s="27" t="s">
        <v>134</v>
      </c>
      <c r="F316" s="27">
        <v>4</v>
      </c>
    </row>
    <row r="317" spans="1:6" x14ac:dyDescent="0.25">
      <c r="A317" s="16" t="s">
        <v>104</v>
      </c>
      <c r="B317" s="41">
        <v>4</v>
      </c>
      <c r="C317" s="36"/>
      <c r="D317" s="25">
        <f>SUM(D305:D307,D309,D311,D314)</f>
        <v>24</v>
      </c>
      <c r="E317" s="27" t="s">
        <v>195</v>
      </c>
      <c r="F317" s="27">
        <v>4</v>
      </c>
    </row>
    <row r="318" spans="1:6" x14ac:dyDescent="0.25">
      <c r="A318" s="16" t="s">
        <v>248</v>
      </c>
      <c r="B318" s="41">
        <v>4</v>
      </c>
      <c r="E318" s="19"/>
      <c r="F318" s="25">
        <f>SUM(F306:F308,F310,F312,F315)</f>
        <v>24</v>
      </c>
    </row>
    <row r="319" spans="1:6" x14ac:dyDescent="0.25">
      <c r="A319" s="40" t="s">
        <v>134</v>
      </c>
      <c r="B319" s="41">
        <v>4</v>
      </c>
    </row>
    <row r="320" spans="1:6" x14ac:dyDescent="0.25">
      <c r="A320" s="40" t="s">
        <v>109</v>
      </c>
      <c r="B320" s="41">
        <v>4</v>
      </c>
    </row>
    <row r="321" spans="1:2" x14ac:dyDescent="0.25">
      <c r="A321" s="40" t="s">
        <v>250</v>
      </c>
      <c r="B321" s="41">
        <v>4</v>
      </c>
    </row>
    <row r="322" spans="1:2" x14ac:dyDescent="0.25">
      <c r="A322" s="40" t="s">
        <v>69</v>
      </c>
      <c r="B322" s="41">
        <v>4</v>
      </c>
    </row>
    <row r="323" spans="1:2" x14ac:dyDescent="0.25">
      <c r="A323" s="16" t="s">
        <v>251</v>
      </c>
      <c r="B323" s="41"/>
    </row>
    <row r="324" spans="1:2" x14ac:dyDescent="0.25">
      <c r="A324" s="39"/>
      <c r="B324" s="47">
        <f>B305+B306+B308+B310+B312+B314+B319</f>
        <v>28</v>
      </c>
    </row>
  </sheetData>
  <mergeCells count="79">
    <mergeCell ref="H70:L72"/>
    <mergeCell ref="C90:D90"/>
    <mergeCell ref="E90:F90"/>
    <mergeCell ref="C101:D101"/>
    <mergeCell ref="E101:F101"/>
    <mergeCell ref="C62:D62"/>
    <mergeCell ref="E62:F62"/>
    <mergeCell ref="C78:D78"/>
    <mergeCell ref="E78:F78"/>
    <mergeCell ref="A89:F89"/>
    <mergeCell ref="A131:F131"/>
    <mergeCell ref="C111:D111"/>
    <mergeCell ref="E111:F111"/>
    <mergeCell ref="C121:D121"/>
    <mergeCell ref="E121:F121"/>
    <mergeCell ref="E145:F145"/>
    <mergeCell ref="C166:D166"/>
    <mergeCell ref="E166:F166"/>
    <mergeCell ref="C132:D132"/>
    <mergeCell ref="E132:F132"/>
    <mergeCell ref="C303:D303"/>
    <mergeCell ref="E304:F304"/>
    <mergeCell ref="C253:D253"/>
    <mergeCell ref="E253:F253"/>
    <mergeCell ref="C279:D279"/>
    <mergeCell ref="E279:F279"/>
    <mergeCell ref="C2:D2"/>
    <mergeCell ref="E2:F2"/>
    <mergeCell ref="C18:D18"/>
    <mergeCell ref="E18:F18"/>
    <mergeCell ref="A2:B2"/>
    <mergeCell ref="A18:B18"/>
    <mergeCell ref="A253:B253"/>
    <mergeCell ref="C32:D32"/>
    <mergeCell ref="E32:F32"/>
    <mergeCell ref="C47:D47"/>
    <mergeCell ref="E47:F47"/>
    <mergeCell ref="A32:B32"/>
    <mergeCell ref="A47:B47"/>
    <mergeCell ref="A62:B62"/>
    <mergeCell ref="C224:D224"/>
    <mergeCell ref="A120:F120"/>
    <mergeCell ref="E224:F224"/>
    <mergeCell ref="C186:D186"/>
    <mergeCell ref="E186:F186"/>
    <mergeCell ref="C203:D203"/>
    <mergeCell ref="E203:F203"/>
    <mergeCell ref="C145:D145"/>
    <mergeCell ref="A110:F110"/>
    <mergeCell ref="A303:B303"/>
    <mergeCell ref="A1:F1"/>
    <mergeCell ref="A31:F31"/>
    <mergeCell ref="A17:F17"/>
    <mergeCell ref="A142:F142"/>
    <mergeCell ref="A165:F165"/>
    <mergeCell ref="A144:F144"/>
    <mergeCell ref="A185:F185"/>
    <mergeCell ref="A202:F202"/>
    <mergeCell ref="A221:F221"/>
    <mergeCell ref="A252:F252"/>
    <mergeCell ref="A278:F278"/>
    <mergeCell ref="A186:B186"/>
    <mergeCell ref="A203:B203"/>
    <mergeCell ref="A224:B224"/>
    <mergeCell ref="A302:F302"/>
    <mergeCell ref="A46:F46"/>
    <mergeCell ref="A61:F61"/>
    <mergeCell ref="A77:F77"/>
    <mergeCell ref="A223:F223"/>
    <mergeCell ref="A279:B279"/>
    <mergeCell ref="A111:B111"/>
    <mergeCell ref="A132:B132"/>
    <mergeCell ref="A145:B145"/>
    <mergeCell ref="A166:B166"/>
    <mergeCell ref="A78:B78"/>
    <mergeCell ref="A90:B90"/>
    <mergeCell ref="A101:B101"/>
    <mergeCell ref="A121:B121"/>
    <mergeCell ref="A100:F100"/>
  </mergeCells>
  <pageMargins left="0.25" right="0.25" top="0.75" bottom="0.75" header="0.3" footer="0.3"/>
  <pageSetup paperSize="9" scale="59" fitToHeight="0" orientation="landscape" r:id="rId1"/>
  <ignoredErrors>
    <ignoredError sqref="B43 D14 B73 D74 F74 D58 F58 D116 B21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HP ENVY 6</cp:lastModifiedBy>
  <cp:lastPrinted>2017-03-18T20:49:11Z</cp:lastPrinted>
  <dcterms:created xsi:type="dcterms:W3CDTF">2017-03-15T16:10:02Z</dcterms:created>
  <dcterms:modified xsi:type="dcterms:W3CDTF">2017-03-18T20:49:28Z</dcterms:modified>
</cp:coreProperties>
</file>